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\ПЛАН ЗАКУПОК\2020 год\Корректировка №1\"/>
    </mc:Choice>
  </mc:AlternateContent>
  <bookViews>
    <workbookView xWindow="0" yWindow="0" windowWidth="28800" windowHeight="12585" tabRatio="718" firstSheet="1" activeTab="2"/>
  </bookViews>
  <sheets>
    <sheet name="Справочник Вид продукции" sheetId="5" state="hidden" r:id="rId1"/>
    <sheet name="Приложение №2 План закупки" sheetId="10" r:id="rId2"/>
    <sheet name="Корректировка №1" sheetId="15" r:id="rId3"/>
    <sheet name="Приложение №2.2  закупки у про " sheetId="13" state="hidden" r:id="rId4"/>
    <sheet name="Приложение №2.3  Долгосрочн " sheetId="14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 localSheetId="3">#REF!</definedName>
    <definedName name="\a" localSheetId="4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>[1]FES!#REF!</definedName>
    <definedName name="_xlnm._FilterDatabase" localSheetId="2" hidden="1">'Корректировка №1'!$A$9:$AJ$11</definedName>
    <definedName name="_xlnm._FilterDatabase" localSheetId="1" hidden="1">'Приложение №2 План закупки'!$A$9:$AJ$21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>#REF!</definedName>
    <definedName name="fbgffnjfgg">#N/A</definedName>
    <definedName name="fg">#N/A</definedName>
    <definedName name="g" localSheetId="2">#REF!</definedName>
    <definedName name="g" localSheetId="3">#REF!</definedName>
    <definedName name="g" localSheetId="4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>#REF!</definedName>
    <definedName name="пл" localSheetId="2">[1]FES!#REF!</definedName>
    <definedName name="пл" localSheetId="3">[1]FES!#REF!</definedName>
    <definedName name="пл" localSheetId="4">[1]FES!#REF!</definedName>
    <definedName name="пл">[1]FES!#REF!</definedName>
    <definedName name="план" localSheetId="2">[1]FES!#REF!</definedName>
    <definedName name="план" localSheetId="3">[1]FES!#REF!</definedName>
    <definedName name="план" localSheetId="4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M13" i="15" l="1"/>
  <c r="M12" i="15"/>
  <c r="X11" i="15"/>
  <c r="N11" i="15"/>
  <c r="N13" i="15" s="1"/>
  <c r="N23" i="10" l="1"/>
  <c r="M23" i="10"/>
  <c r="N22" i="10"/>
  <c r="M22" i="10"/>
  <c r="N12" i="15" l="1"/>
  <c r="N18" i="10"/>
  <c r="X14" i="10" l="1"/>
  <c r="N19" i="10" l="1"/>
  <c r="N20" i="10" l="1"/>
  <c r="N17" i="10" l="1"/>
  <c r="N14" i="10" l="1"/>
  <c r="M12" i="10" l="1"/>
  <c r="X11" i="10"/>
  <c r="N11" i="10"/>
  <c r="N12" i="10" l="1"/>
  <c r="M21" i="10" l="1"/>
  <c r="X20" i="10" l="1"/>
  <c r="M15" i="10" l="1"/>
  <c r="N15" i="10" s="1"/>
  <c r="N21" i="10" l="1"/>
</calcChain>
</file>

<file path=xl/sharedStrings.xml><?xml version="1.0" encoding="utf-8"?>
<sst xmlns="http://schemas.openxmlformats.org/spreadsheetml/2006/main" count="324" uniqueCount="149">
  <si>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</si>
  <si>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</si>
  <si>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</si>
  <si>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</si>
  <si>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</si>
  <si>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</si>
  <si>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</si>
  <si>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</si>
  <si>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</si>
  <si>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</si>
  <si>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</si>
  <si>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</si>
  <si>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</si>
  <si>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</si>
  <si>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</si>
  <si>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</si>
  <si>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</si>
  <si>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</si>
  <si>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</si>
  <si>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</si>
  <si>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</si>
  <si>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</si>
  <si>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</si>
  <si>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</si>
  <si>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</si>
  <si>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</si>
  <si>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</si>
  <si>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</si>
  <si>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</si>
  <si>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</si>
  <si>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</si>
  <si>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</si>
  <si>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</si>
  <si>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</si>
  <si>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</si>
  <si>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</si>
  <si>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</si>
  <si>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</si>
  <si>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</si>
  <si>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без НДС</t>
  </si>
  <si>
    <t>с НДС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</si>
  <si>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</si>
  <si>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</si>
  <si>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</si>
  <si>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</si>
  <si>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</si>
  <si>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</si>
  <si>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</si>
  <si>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</si>
  <si>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</si>
  <si>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</si>
  <si>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</si>
  <si>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</si>
  <si>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</si>
  <si>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</si>
  <si>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</si>
  <si>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</si>
  <si>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</si>
  <si>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План закупки отражающий долгосрочные договоры</t>
  </si>
  <si>
    <t>шт</t>
  </si>
  <si>
    <t>Амортизация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</si>
  <si>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</si>
  <si>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</si>
  <si>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Прочие закупки - код вида деятельности 8</t>
  </si>
  <si>
    <t>Соответствие с ТЗ</t>
  </si>
  <si>
    <t xml:space="preserve">План закупок лекарственных средств 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</si>
  <si>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</si>
  <si>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</si>
  <si>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</si>
  <si>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</si>
  <si>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</si>
  <si>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</si>
  <si>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</si>
  <si>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Оказание услуг по химчистке постельного белья</t>
  </si>
  <si>
    <t>Планируемая цена закупки,  руб.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</si>
  <si>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</si>
  <si>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</si>
  <si>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</si>
  <si>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</si>
  <si>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001</t>
  </si>
  <si>
    <t>002</t>
  </si>
  <si>
    <t>005</t>
  </si>
  <si>
    <t>006</t>
  </si>
  <si>
    <t>007</t>
  </si>
  <si>
    <t>014</t>
  </si>
  <si>
    <t>Услуга</t>
  </si>
  <si>
    <t>Оказание услуг по организации питания в ДОЛ "Энергетик"</t>
  </si>
  <si>
    <t>Оказание транспортных услуг по перевозке детей</t>
  </si>
  <si>
    <t>Код по ОКВЭД2</t>
  </si>
  <si>
    <t>Код по ОКПД2</t>
  </si>
  <si>
    <t>Акционерное общество Социальная сфера-М</t>
  </si>
  <si>
    <t>АО "Социальная сфера-М"</t>
  </si>
  <si>
    <t>Наличие условий о субъектах малого и среднего предпринимательства в конкурсной/закупочной документации*</t>
  </si>
  <si>
    <t>*в закупочной процедуре могут участвовать любые участники</t>
  </si>
  <si>
    <t>Планируемая начальная (предельная) цена лота по извещению/уведомлению,  руб. (без учета НДС)</t>
  </si>
  <si>
    <t>Планируемая начальная (предельная) цена лота по извещению/уведомлению,  руб. (с учетом НДС)</t>
  </si>
  <si>
    <t>Основание для проведения закупки у ЕИ (Пункт Стандарта)</t>
  </si>
  <si>
    <t>ИНН</t>
  </si>
  <si>
    <t>КПП</t>
  </si>
  <si>
    <t>Приложение №2.2 к Положению о закупке товаров, работ, услуг для нужд АО "Социальная сфера-М"</t>
  </si>
  <si>
    <t>Приложение №2.3 к Положению о закупке товаров, работ, услуг для нужд АО "Социальная сфера-М"</t>
  </si>
  <si>
    <t>шт.</t>
  </si>
  <si>
    <t>ИТОГО</t>
  </si>
  <si>
    <t>ВСЕГО</t>
  </si>
  <si>
    <t>2017 год</t>
  </si>
  <si>
    <t>Акционерное общество "Социальная сфера-М"</t>
  </si>
  <si>
    <t>56.29.1</t>
  </si>
  <si>
    <t>96.01</t>
  </si>
  <si>
    <t>49.39.31</t>
  </si>
  <si>
    <t>56.29.19.000</t>
  </si>
  <si>
    <t>96.01.19.000</t>
  </si>
  <si>
    <t>49.39.31.000</t>
  </si>
  <si>
    <t>Маркетинговые исследования</t>
  </si>
  <si>
    <t>42.11.20</t>
  </si>
  <si>
    <t>42.11.1</t>
  </si>
  <si>
    <t>СМР</t>
  </si>
  <si>
    <t>*</t>
  </si>
  <si>
    <t>Сведения о закупке у ЕП</t>
  </si>
  <si>
    <t>Оказание услуг по страхованию имущества АО "Социальная сфера-М"</t>
  </si>
  <si>
    <t>65.12.2</t>
  </si>
  <si>
    <t>65.12.4</t>
  </si>
  <si>
    <t>2020</t>
  </si>
  <si>
    <t>Оказание услуг на проведение обязательного ежегодного аудита отчетности по РСБУ за 2019-2021 г.г.</t>
  </si>
  <si>
    <t>69.20.1</t>
  </si>
  <si>
    <t>69.20.10</t>
  </si>
  <si>
    <t>АО "Социальная сфера-М"/ ПАО "МРС Волги"</t>
  </si>
  <si>
    <t>РМ, г.Саранск, ул.Васенко, д.40В</t>
  </si>
  <si>
    <t xml:space="preserve"> электронная (ЕЭТП)</t>
  </si>
  <si>
    <t>Выполнение работ по благоустройству территории в ДОЛ "Энергетик" (строительство дорожки из тратуарной плитки)</t>
  </si>
  <si>
    <t>План закупки  на 2020 год.</t>
  </si>
  <si>
    <t>ЗП</t>
  </si>
  <si>
    <t>Март 2020</t>
  </si>
  <si>
    <t>Локальный сметный расчет</t>
  </si>
  <si>
    <t xml:space="preserve">Себестоимость </t>
  </si>
  <si>
    <t>электронная (ЕЭТП)</t>
  </si>
  <si>
    <t>Выполнение работ по ремонту здания душевого павильона ДОЛ "Энергетик"</t>
  </si>
  <si>
    <t>Себестоимость</t>
  </si>
  <si>
    <r>
      <t xml:space="preserve">Оказания услуг по </t>
    </r>
    <r>
      <rPr>
        <sz val="11"/>
        <color rgb="FF000000"/>
        <rFont val="Times New Roman"/>
        <family val="1"/>
        <charset val="204"/>
      </rPr>
      <t xml:space="preserve"> разработке проекта освоения лесов</t>
    </r>
  </si>
  <si>
    <t>02.40.10.119</t>
  </si>
  <si>
    <t>02.40.1</t>
  </si>
  <si>
    <t>43.39</t>
  </si>
  <si>
    <t>41.20.40.000</t>
  </si>
  <si>
    <t>ОК</t>
  </si>
  <si>
    <t>Утвержден решением Правления ПАО "МРСК Волги" 29.12.2019 
(протокол от 30.12.2019 № 321/2019)</t>
  </si>
  <si>
    <t>Корректировка №1 к Плану закупки  на 2020 год.</t>
  </si>
  <si>
    <t>Оказание услуг по разработке «проекта зон санитарной охраны (ЗСО) водозабора»</t>
  </si>
  <si>
    <t>71.12.19.000</t>
  </si>
  <si>
    <t>71.12.1</t>
  </si>
  <si>
    <t>Уточнение наименования лота  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</si>
</sst>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[$-419]mmmm\ yyyy;@"/>
  </numFmts>
  <fonts count="10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0311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3" fillId="0" borderId="0"/>
  </cellStyleXfs>
  <cellXfs count="224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/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87" fillId="75" borderId="1" xfId="0" applyFont="1" applyFill="1" applyBorder="1" applyAlignment="1">
      <alignment horizontal="left" vertical="top" wrapText="1"/>
    </xf>
    <xf numFmtId="180" fontId="87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vertical="center"/>
    </xf>
    <xf numFmtId="180" fontId="87" fillId="75" borderId="1" xfId="0" applyFont="1" applyFill="1" applyBorder="1" applyAlignment="1">
      <alignment horizontal="center" vertical="center"/>
    </xf>
    <xf numFmtId="180" fontId="88" fillId="75" borderId="1" xfId="0" applyNumberFormat="1" applyFont="1" applyFill="1" applyBorder="1" applyAlignment="1">
      <alignment horizontal="left" vertical="top"/>
    </xf>
    <xf numFmtId="180" fontId="88" fillId="75" borderId="1" xfId="0" applyNumberFormat="1" applyFont="1" applyFill="1" applyBorder="1" applyAlignment="1">
      <alignment horizontal="left" vertical="top" wrapText="1"/>
    </xf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87" fillId="0" borderId="1" xfId="0" applyFont="1" applyFill="1" applyBorder="1" applyAlignment="1">
      <alignment horizontal="left" vertical="top" wrapText="1"/>
    </xf>
    <xf numFmtId="180" fontId="89" fillId="0" borderId="1" xfId="0" applyFont="1" applyBorder="1" applyAlignment="1">
      <alignment horizontal="center" vertical="center"/>
    </xf>
    <xf numFmtId="180" fontId="87" fillId="0" borderId="32" xfId="8" applyFont="1" applyFill="1" applyBorder="1" applyAlignment="1">
      <alignment horizontal="left" vertical="top" wrapText="1"/>
    </xf>
    <xf numFmtId="180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0" fontId="87" fillId="0" borderId="1" xfId="8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180" fontId="0" fillId="75" borderId="0" xfId="0" applyFill="1" applyAlignment="1">
      <alignment horizontal="center" vertical="center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180" fontId="0" fillId="75" borderId="0" xfId="0" applyNumberFormat="1" applyFill="1"/>
    <xf numFmtId="0" fontId="87" fillId="75" borderId="1" xfId="0" applyNumberFormat="1" applyFont="1" applyFill="1" applyBorder="1" applyAlignment="1">
      <alignment horizontal="center" vertical="center" wrapText="1"/>
    </xf>
    <xf numFmtId="0" fontId="0" fillId="75" borderId="1" xfId="0" applyNumberFormat="1" applyFill="1" applyBorder="1" applyAlignment="1">
      <alignment horizontal="center" vertical="center"/>
    </xf>
    <xf numFmtId="0" fontId="87" fillId="75" borderId="1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NumberFormat="1" applyBorder="1"/>
    <xf numFmtId="0" fontId="87" fillId="75" borderId="1" xfId="0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95" fillId="75" borderId="1" xfId="8" applyFont="1" applyFill="1" applyBorder="1" applyAlignment="1">
      <alignment horizontal="left" vertical="top" wrapText="1"/>
    </xf>
    <xf numFmtId="180" fontId="92" fillId="0" borderId="0" xfId="0" applyFont="1"/>
    <xf numFmtId="180" fontId="92" fillId="0" borderId="0" xfId="0" applyFont="1" applyFill="1" applyAlignment="1">
      <alignment horizontal="center" vertical="center"/>
    </xf>
    <xf numFmtId="180" fontId="92" fillId="75" borderId="1" xfId="0" applyFont="1" applyFill="1" applyBorder="1"/>
    <xf numFmtId="180" fontId="92" fillId="75" borderId="0" xfId="0" applyFont="1" applyFill="1"/>
    <xf numFmtId="180" fontId="87" fillId="75" borderId="1" xfId="0" applyFont="1" applyFill="1" applyBorder="1" applyAlignment="1">
      <alignment horizontal="center" vertical="center" wrapText="1"/>
    </xf>
    <xf numFmtId="181" fontId="0" fillId="0" borderId="1" xfId="0" applyNumberFormat="1" applyBorder="1"/>
    <xf numFmtId="180" fontId="92" fillId="75" borderId="1" xfId="0" applyFont="1" applyFill="1" applyBorder="1" applyAlignment="1">
      <alignment wrapText="1"/>
    </xf>
    <xf numFmtId="49" fontId="89" fillId="0" borderId="1" xfId="0" applyNumberFormat="1" applyFont="1" applyFill="1" applyBorder="1" applyAlignment="1">
      <alignment horizontal="center" vertical="center"/>
    </xf>
    <xf numFmtId="0" fontId="91" fillId="0" borderId="1" xfId="0" applyNumberFormat="1" applyFont="1" applyFill="1" applyBorder="1" applyAlignment="1">
      <alignment vertical="center"/>
    </xf>
    <xf numFmtId="0" fontId="89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 applyAlignment="1">
      <alignment horizontal="center" vertical="center"/>
    </xf>
    <xf numFmtId="180" fontId="89" fillId="0" borderId="1" xfId="0" applyFont="1" applyBorder="1"/>
    <xf numFmtId="180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89" fillId="75" borderId="1" xfId="0" applyNumberFormat="1" applyFont="1" applyFill="1" applyBorder="1" applyAlignment="1">
      <alignment horizontal="center" vertical="center"/>
    </xf>
    <xf numFmtId="0" fontId="89" fillId="0" borderId="1" xfId="0" applyNumberFormat="1" applyFont="1" applyFill="1" applyBorder="1" applyAlignment="1">
      <alignment horizontal="center" vertical="center" wrapText="1"/>
    </xf>
    <xf numFmtId="0" fontId="89" fillId="75" borderId="1" xfId="8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49" fontId="87" fillId="75" borderId="1" xfId="8" applyNumberFormat="1" applyFont="1" applyFill="1" applyBorder="1" applyAlignment="1">
      <alignment horizontal="center" vertical="center"/>
    </xf>
    <xf numFmtId="180" fontId="0" fillId="0" borderId="1" xfId="0" applyBorder="1" applyAlignment="1">
      <alignment wrapText="1"/>
    </xf>
    <xf numFmtId="180" fontId="92" fillId="0" borderId="1" xfId="0" applyFont="1" applyBorder="1" applyAlignment="1">
      <alignment wrapText="1"/>
    </xf>
    <xf numFmtId="0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1" fontId="91" fillId="0" borderId="1" xfId="0" applyNumberFormat="1" applyFont="1" applyFill="1" applyBorder="1" applyAlignment="1">
      <alignment vertical="center"/>
    </xf>
    <xf numFmtId="180" fontId="89" fillId="75" borderId="1" xfId="0" applyFont="1" applyFill="1" applyBorder="1" applyAlignment="1">
      <alignment horizontal="center" vertical="center" wrapText="1"/>
    </xf>
    <xf numFmtId="180" fontId="89" fillId="0" borderId="1" xfId="0" applyFont="1" applyFill="1" applyBorder="1" applyAlignment="1">
      <alignment horizontal="center" vertical="center" wrapText="1"/>
    </xf>
    <xf numFmtId="1" fontId="87" fillId="75" borderId="1" xfId="0" applyNumberFormat="1" applyFont="1" applyFill="1" applyBorder="1" applyAlignment="1">
      <alignment horizontal="center" vertical="center" wrapText="1"/>
    </xf>
    <xf numFmtId="1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/>
    </xf>
    <xf numFmtId="180" fontId="96" fillId="0" borderId="1" xfId="0" applyFont="1" applyFill="1" applyBorder="1" applyAlignment="1">
      <alignment vertical="center"/>
    </xf>
    <xf numFmtId="180" fontId="88" fillId="75" borderId="1" xfId="0" applyFont="1" applyFill="1" applyBorder="1" applyAlignment="1">
      <alignment horizontal="center" vertical="center"/>
    </xf>
    <xf numFmtId="180" fontId="88" fillId="75" borderId="1" xfId="0" applyFont="1" applyFill="1" applyBorder="1" applyAlignment="1">
      <alignment horizontal="center" vertical="center" wrapText="1"/>
    </xf>
    <xf numFmtId="180" fontId="87" fillId="75" borderId="1" xfId="8" applyFont="1" applyFill="1" applyBorder="1" applyAlignment="1">
      <alignment horizontal="center" vertical="center" wrapText="1"/>
    </xf>
    <xf numFmtId="1" fontId="87" fillId="0" borderId="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/>
    </xf>
    <xf numFmtId="49" fontId="0" fillId="75" borderId="1" xfId="0" applyNumberForma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1" fontId="88" fillId="75" borderId="1" xfId="0" applyNumberFormat="1" applyFont="1" applyFill="1" applyBorder="1" applyAlignment="1">
      <alignment horizontal="center" vertical="center" wrapText="1"/>
    </xf>
    <xf numFmtId="181" fontId="88" fillId="75" borderId="1" xfId="0" applyNumberFormat="1" applyFont="1" applyFill="1" applyBorder="1" applyAlignment="1">
      <alignment horizontal="center" vertical="center"/>
    </xf>
    <xf numFmtId="0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vertical="center" wrapText="1"/>
      <protection locked="0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/>
    <xf numFmtId="180" fontId="97" fillId="75" borderId="0" xfId="0" applyFont="1" applyFill="1"/>
    <xf numFmtId="0" fontId="97" fillId="0" borderId="0" xfId="0" applyNumberFormat="1" applyFont="1"/>
    <xf numFmtId="180" fontId="97" fillId="0" borderId="0" xfId="0" applyFont="1" applyAlignment="1">
      <alignment horizontal="center" vertical="center"/>
    </xf>
    <xf numFmtId="180" fontId="97" fillId="0" borderId="0" xfId="0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180" fontId="97" fillId="75" borderId="0" xfId="0" applyFont="1" applyFill="1" applyAlignment="1">
      <alignment horizontal="center" vertical="center"/>
    </xf>
    <xf numFmtId="180" fontId="88" fillId="0" borderId="1" xfId="0" applyFont="1" applyFill="1" applyBorder="1" applyAlignment="1">
      <alignment horizontal="center" vertical="center" wrapText="1"/>
    </xf>
    <xf numFmtId="180" fontId="87" fillId="0" borderId="1" xfId="8" applyFont="1" applyFill="1" applyBorder="1" applyAlignment="1">
      <alignment horizontal="center" vertical="center" wrapText="1"/>
    </xf>
    <xf numFmtId="4" fontId="96" fillId="75" borderId="1" xfId="0" applyNumberFormat="1" applyFont="1" applyFill="1" applyBorder="1" applyAlignment="1">
      <alignment horizontal="center" vertical="center"/>
    </xf>
    <xf numFmtId="4" fontId="89" fillId="75" borderId="1" xfId="0" applyNumberFormat="1" applyFont="1" applyFill="1" applyBorder="1" applyAlignment="1">
      <alignment horizontal="center" vertical="center"/>
    </xf>
    <xf numFmtId="4" fontId="97" fillId="75" borderId="0" xfId="0" applyNumberFormat="1" applyFont="1" applyFill="1"/>
    <xf numFmtId="4" fontId="97" fillId="75" borderId="0" xfId="0" applyNumberFormat="1" applyFont="1" applyFill="1" applyAlignment="1">
      <alignment horizontal="center" vertical="center"/>
    </xf>
    <xf numFmtId="4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0" fillId="75" borderId="0" xfId="0" applyNumberFormat="1" applyFill="1"/>
    <xf numFmtId="0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0" fillId="0" borderId="37" xfId="8" applyNumberFormat="1" applyFont="1" applyFill="1" applyBorder="1" applyAlignment="1"/>
    <xf numFmtId="180" fontId="91" fillId="0" borderId="41" xfId="0" applyFont="1" applyFill="1" applyBorder="1" applyAlignment="1"/>
    <xf numFmtId="0" fontId="91" fillId="0" borderId="41" xfId="0" applyNumberFormat="1" applyFont="1" applyFill="1" applyBorder="1" applyAlignment="1"/>
    <xf numFmtId="180" fontId="90" fillId="0" borderId="1" xfId="0" applyFont="1" applyFill="1" applyBorder="1" applyAlignment="1">
      <alignment vertical="center"/>
    </xf>
    <xf numFmtId="180" fontId="91" fillId="0" borderId="1" xfId="0" applyFont="1" applyFill="1" applyBorder="1" applyAlignment="1">
      <alignment vertical="center"/>
    </xf>
    <xf numFmtId="0" fontId="0" fillId="0" borderId="1" xfId="0" applyNumberFormat="1" applyFill="1" applyBorder="1"/>
    <xf numFmtId="4" fontId="96" fillId="75" borderId="1" xfId="0" applyNumberFormat="1" applyFont="1" applyFill="1" applyBorder="1"/>
    <xf numFmtId="181" fontId="87" fillId="75" borderId="1" xfId="0" applyNumberFormat="1" applyFont="1" applyFill="1" applyBorder="1" applyAlignment="1">
      <alignment horizontal="center" vertical="center"/>
    </xf>
    <xf numFmtId="181" fontId="89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wrapText="1"/>
    </xf>
    <xf numFmtId="180" fontId="89" fillId="0" borderId="32" xfId="0" applyFont="1" applyBorder="1" applyAlignment="1">
      <alignment horizontal="center" vertical="center"/>
    </xf>
    <xf numFmtId="180" fontId="0" fillId="0" borderId="32" xfId="0" applyBorder="1"/>
    <xf numFmtId="180" fontId="89" fillId="0" borderId="32" xfId="0" applyFont="1" applyFill="1" applyBorder="1" applyAlignment="1">
      <alignment horizontal="center" vertical="center"/>
    </xf>
    <xf numFmtId="180" fontId="87" fillId="75" borderId="32" xfId="0" applyFont="1" applyFill="1" applyBorder="1" applyAlignment="1">
      <alignment horizontal="center" vertical="center" wrapText="1"/>
    </xf>
    <xf numFmtId="180" fontId="89" fillId="0" borderId="32" xfId="0" applyFont="1" applyFill="1" applyBorder="1" applyAlignment="1">
      <alignment horizontal="center" vertical="center" wrapText="1"/>
    </xf>
    <xf numFmtId="0" fontId="89" fillId="0" borderId="32" xfId="0" applyNumberFormat="1" applyFont="1" applyFill="1" applyBorder="1" applyAlignment="1">
      <alignment horizontal="center" vertical="center" wrapText="1"/>
    </xf>
    <xf numFmtId="180" fontId="88" fillId="75" borderId="32" xfId="0" applyFont="1" applyFill="1" applyBorder="1" applyAlignment="1">
      <alignment horizontal="center" vertical="center" wrapText="1"/>
    </xf>
    <xf numFmtId="0" fontId="88" fillId="75" borderId="32" xfId="0" applyNumberFormat="1" applyFont="1" applyFill="1" applyBorder="1" applyAlignment="1">
      <alignment horizontal="center" vertical="center"/>
    </xf>
    <xf numFmtId="49" fontId="87" fillId="75" borderId="32" xfId="0" applyNumberFormat="1" applyFont="1" applyFill="1" applyBorder="1" applyAlignment="1">
      <alignment horizontal="center" vertical="center"/>
    </xf>
    <xf numFmtId="1" fontId="87" fillId="0" borderId="32" xfId="0" applyNumberFormat="1" applyFont="1" applyFill="1" applyBorder="1" applyAlignment="1">
      <alignment horizontal="center" vertical="center" wrapText="1"/>
    </xf>
    <xf numFmtId="49" fontId="89" fillId="0" borderId="32" xfId="0" applyNumberFormat="1" applyFont="1" applyBorder="1" applyAlignment="1">
      <alignment horizontal="center" vertical="center"/>
    </xf>
    <xf numFmtId="180" fontId="89" fillId="0" borderId="31" xfId="0" applyFont="1" applyBorder="1" applyAlignment="1">
      <alignment horizontal="center" vertical="center"/>
    </xf>
    <xf numFmtId="180" fontId="87" fillId="75" borderId="31" xfId="0" applyFont="1" applyFill="1" applyBorder="1" applyAlignment="1">
      <alignment horizontal="center" vertical="center" wrapText="1"/>
    </xf>
    <xf numFmtId="49" fontId="89" fillId="0" borderId="31" xfId="0" applyNumberFormat="1" applyFont="1" applyBorder="1" applyAlignment="1">
      <alignment horizontal="center" vertical="center"/>
    </xf>
    <xf numFmtId="0" fontId="0" fillId="0" borderId="32" xfId="0" applyNumberFormat="1" applyBorder="1"/>
    <xf numFmtId="4" fontId="96" fillId="75" borderId="32" xfId="0" applyNumberFormat="1" applyFont="1" applyFill="1" applyBorder="1" applyAlignment="1">
      <alignment horizontal="center" vertical="center"/>
    </xf>
    <xf numFmtId="180" fontId="89" fillId="75" borderId="32" xfId="0" applyFont="1" applyFill="1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0" fontId="0" fillId="0" borderId="0" xfId="0" applyBorder="1"/>
    <xf numFmtId="49" fontId="99" fillId="75" borderId="1" xfId="0" applyNumberFormat="1" applyFont="1" applyFill="1" applyBorder="1" applyAlignment="1">
      <alignment horizontal="center" vertical="center"/>
    </xf>
    <xf numFmtId="4" fontId="99" fillId="75" borderId="1" xfId="0" applyNumberFormat="1" applyFont="1" applyFill="1" applyBorder="1" applyAlignment="1">
      <alignment horizontal="center" vertical="center" wrapText="1"/>
    </xf>
    <xf numFmtId="0" fontId="99" fillId="75" borderId="1" xfId="0" applyNumberFormat="1" applyFont="1" applyFill="1" applyBorder="1" applyAlignment="1">
      <alignment horizontal="center" vertical="center" wrapText="1"/>
    </xf>
    <xf numFmtId="180" fontId="100" fillId="75" borderId="1" xfId="0" applyFont="1" applyFill="1" applyBorder="1"/>
    <xf numFmtId="180" fontId="89" fillId="75" borderId="31" xfId="0" applyFont="1" applyFill="1" applyBorder="1" applyAlignment="1">
      <alignment horizontal="center" vertical="center"/>
    </xf>
    <xf numFmtId="0" fontId="89" fillId="75" borderId="1" xfId="0" applyNumberFormat="1" applyFont="1" applyFill="1" applyBorder="1" applyAlignment="1">
      <alignment horizontal="left" vertical="center" wrapText="1"/>
    </xf>
    <xf numFmtId="0" fontId="89" fillId="0" borderId="1" xfId="8" applyNumberFormat="1" applyFont="1" applyFill="1" applyBorder="1" applyAlignment="1">
      <alignment vertical="center" wrapText="1"/>
    </xf>
    <xf numFmtId="0" fontId="89" fillId="75" borderId="1" xfId="8" applyNumberFormat="1" applyFont="1" applyFill="1" applyBorder="1" applyAlignment="1">
      <alignment horizontal="left" vertical="center"/>
    </xf>
    <xf numFmtId="0" fontId="87" fillId="0" borderId="1" xfId="0" applyNumberFormat="1" applyFont="1" applyFill="1" applyBorder="1" applyAlignment="1">
      <alignment horizontal="left" vertical="center" wrapText="1"/>
    </xf>
    <xf numFmtId="180" fontId="101" fillId="0" borderId="1" xfId="0" applyFont="1" applyBorder="1" applyAlignment="1">
      <alignment horizontal="center" vertical="center"/>
    </xf>
    <xf numFmtId="0" fontId="87" fillId="0" borderId="1" xfId="0" applyNumberFormat="1" applyFont="1" applyBorder="1" applyAlignment="1">
      <alignment horizontal="center" vertical="center"/>
    </xf>
    <xf numFmtId="180" fontId="87" fillId="0" borderId="1" xfId="0" applyFont="1" applyBorder="1" applyAlignment="1">
      <alignment horizontal="center" vertical="center" wrapText="1"/>
    </xf>
    <xf numFmtId="180" fontId="89" fillId="75" borderId="31" xfId="0" applyFont="1" applyFill="1" applyBorder="1" applyAlignment="1">
      <alignment horizontal="center" vertical="center" wrapText="1"/>
    </xf>
    <xf numFmtId="180" fontId="89" fillId="0" borderId="33" xfId="0" applyFont="1" applyBorder="1" applyAlignment="1">
      <alignment horizontal="center" vertical="center"/>
    </xf>
    <xf numFmtId="164" fontId="89" fillId="0" borderId="1" xfId="0" applyNumberFormat="1" applyFont="1" applyFill="1" applyBorder="1" applyAlignment="1">
      <alignment horizontal="center" vertical="center"/>
    </xf>
    <xf numFmtId="164" fontId="89" fillId="75" borderId="1" xfId="0" applyNumberFormat="1" applyFont="1" applyFill="1" applyBorder="1" applyAlignment="1">
      <alignment horizontal="center" vertical="center"/>
    </xf>
    <xf numFmtId="180" fontId="89" fillId="0" borderId="1" xfId="0" applyFont="1" applyBorder="1" applyAlignment="1">
      <alignment horizontal="center" wrapText="1"/>
    </xf>
    <xf numFmtId="181" fontId="87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/>
    <xf numFmtId="164" fontId="0" fillId="75" borderId="0" xfId="0" applyNumberFormat="1" applyFill="1"/>
    <xf numFmtId="4" fontId="16" fillId="75" borderId="0" xfId="0" applyNumberFormat="1" applyFont="1" applyFill="1"/>
    <xf numFmtId="180" fontId="97" fillId="0" borderId="0" xfId="0" applyFont="1" applyAlignment="1">
      <alignment horizontal="center" vertical="center" wrapText="1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0" fontId="95" fillId="75" borderId="34" xfId="0" applyNumberFormat="1" applyFont="1" applyFill="1" applyBorder="1" applyAlignment="1">
      <alignment horizontal="left" vertical="center" wrapText="1"/>
    </xf>
    <xf numFmtId="0" fontId="95" fillId="75" borderId="35" xfId="0" applyNumberFormat="1" applyFont="1" applyFill="1" applyBorder="1" applyAlignment="1">
      <alignment horizontal="left" vertical="center" wrapText="1"/>
    </xf>
    <xf numFmtId="0" fontId="95" fillId="75" borderId="36" xfId="0" applyNumberFormat="1" applyFont="1" applyFill="1" applyBorder="1" applyAlignment="1">
      <alignment horizontal="left" vertical="center" wrapText="1"/>
    </xf>
    <xf numFmtId="49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5" fillId="75" borderId="39" xfId="0" applyNumberFormat="1" applyFont="1" applyFill="1" applyBorder="1" applyAlignment="1">
      <alignment horizontal="left" vertical="center" wrapText="1"/>
    </xf>
    <xf numFmtId="0" fontId="95" fillId="75" borderId="42" xfId="0" applyNumberFormat="1" applyFont="1" applyFill="1" applyBorder="1" applyAlignment="1">
      <alignment horizontal="left" vertical="center" wrapText="1"/>
    </xf>
    <xf numFmtId="0" fontId="95" fillId="75" borderId="40" xfId="0" applyNumberFormat="1" applyFont="1" applyFill="1" applyBorder="1" applyAlignment="1">
      <alignment horizontal="left" vertical="center" wrapText="1"/>
    </xf>
    <xf numFmtId="18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40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80" fontId="86" fillId="0" borderId="0" xfId="0" applyFont="1" applyAlignment="1">
      <alignment horizontal="left"/>
    </xf>
    <xf numFmtId="180" fontId="92" fillId="0" borderId="0" xfId="0" applyFont="1" applyAlignment="1">
      <alignment horizontal="left"/>
    </xf>
    <xf numFmtId="49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2" xfId="59048" applyNumberFormat="1" applyFont="1" applyFill="1" applyBorder="1" applyAlignment="1" applyProtection="1">
      <alignment horizontal="center" vertical="center" wrapText="1"/>
      <protection locked="0"/>
    </xf>
    <xf numFmtId="180" fontId="83" fillId="0" borderId="0" xfId="0" applyFont="1" applyAlignment="1">
      <alignment horizontal="right" wrapText="1"/>
    </xf>
    <xf numFmtId="180" fontId="94" fillId="0" borderId="0" xfId="0" applyFont="1" applyAlignment="1">
      <alignment horizontal="right"/>
    </xf>
    <xf numFmtId="4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79" fontId="98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3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3" fillId="76" borderId="1" xfId="8" applyNumberFormat="1" applyFont="1" applyFill="1" applyBorder="1" applyAlignment="1">
      <alignment horizontal="center" vertical="center"/>
    </xf>
    <xf numFmtId="180" fontId="94" fillId="76" borderId="1" xfId="0" applyFont="1" applyFill="1" applyBorder="1" applyAlignment="1">
      <alignment horizontal="center" vertical="center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</cellXfs>
  <cellStyles count="60311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0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61"/>
  <sheetViews>
    <sheetView topLeftCell="A10" zoomScale="75" zoomScaleNormal="75" workbookViewId="0">
      <selection activeCell="G20" sqref="G20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8" customWidth="1"/>
    <col min="8" max="8" width="17.42578125" style="38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12" customWidth="1"/>
    <col min="14" max="14" width="14" style="112" customWidth="1"/>
    <col min="15" max="15" width="13.7109375" style="31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5" customWidth="1"/>
    <col min="23" max="23" width="12.42578125" customWidth="1"/>
    <col min="24" max="24" width="36.140625" customWidth="1"/>
    <col min="25" max="25" width="17.28515625" customWidth="1"/>
    <col min="26" max="26" width="14.42578125" style="38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8" customWidth="1"/>
    <col min="33" max="33" width="17.7109375" customWidth="1"/>
    <col min="34" max="35" width="15.28515625" customWidth="1"/>
    <col min="36" max="36" width="15.5703125" customWidth="1"/>
  </cols>
  <sheetData>
    <row r="1" spans="1:36" s="98" customFormat="1">
      <c r="A1" s="183" t="s">
        <v>105</v>
      </c>
      <c r="B1" s="183"/>
      <c r="C1" s="183"/>
      <c r="D1" s="183"/>
      <c r="E1" s="183"/>
      <c r="F1" s="183"/>
      <c r="G1" s="183"/>
      <c r="H1" s="183"/>
      <c r="M1" s="109"/>
      <c r="N1" s="109"/>
      <c r="O1" s="99"/>
      <c r="V1" s="45"/>
      <c r="Z1" s="100"/>
      <c r="AE1" s="193" t="s">
        <v>143</v>
      </c>
      <c r="AF1" s="194"/>
      <c r="AG1" s="194"/>
      <c r="AH1" s="194"/>
      <c r="AI1" s="194"/>
      <c r="AJ1" s="194"/>
    </row>
    <row r="2" spans="1:36" s="98" customFormat="1" ht="23.25" customHeight="1">
      <c r="A2" s="101"/>
      <c r="G2" s="100"/>
      <c r="H2" s="100"/>
      <c r="M2" s="109"/>
      <c r="N2" s="109"/>
      <c r="O2" s="99"/>
      <c r="V2" s="45"/>
      <c r="Z2" s="100"/>
      <c r="AE2" s="194"/>
      <c r="AF2" s="194"/>
      <c r="AG2" s="194"/>
      <c r="AH2" s="194"/>
      <c r="AI2" s="194"/>
      <c r="AJ2" s="194"/>
    </row>
    <row r="3" spans="1:36" s="184" customFormat="1" ht="23.25">
      <c r="A3" s="184" t="s">
        <v>129</v>
      </c>
      <c r="V3" s="185"/>
    </row>
    <row r="4" spans="1:36" s="98" customFormat="1" ht="15.75" customHeight="1">
      <c r="A4" s="101"/>
      <c r="G4" s="100"/>
      <c r="H4" s="100"/>
      <c r="J4" s="98" t="s">
        <v>93</v>
      </c>
      <c r="M4" s="109"/>
      <c r="N4" s="109"/>
      <c r="O4" s="99"/>
      <c r="V4" s="45"/>
      <c r="Z4" s="100"/>
      <c r="AF4" s="100"/>
    </row>
    <row r="5" spans="1:36" s="102" customFormat="1" ht="15" customHeight="1">
      <c r="G5" s="103"/>
      <c r="H5" s="103"/>
      <c r="M5" s="110"/>
      <c r="N5" s="110"/>
      <c r="O5" s="104"/>
      <c r="V5" s="46"/>
      <c r="Z5" s="103"/>
      <c r="AF5" s="103"/>
    </row>
    <row r="6" spans="1:36" s="6" customFormat="1" ht="40.5" customHeight="1">
      <c r="A6" s="170" t="s">
        <v>30</v>
      </c>
      <c r="B6" s="170" t="s">
        <v>18</v>
      </c>
      <c r="C6" s="172" t="s">
        <v>20</v>
      </c>
      <c r="D6" s="172"/>
      <c r="E6" s="178" t="s">
        <v>36</v>
      </c>
      <c r="F6" s="170" t="s">
        <v>21</v>
      </c>
      <c r="G6" s="187" t="s">
        <v>22</v>
      </c>
      <c r="H6" s="187" t="s">
        <v>88</v>
      </c>
      <c r="I6" s="170" t="s">
        <v>89</v>
      </c>
      <c r="J6" s="170" t="s">
        <v>92</v>
      </c>
      <c r="K6" s="170" t="s">
        <v>52</v>
      </c>
      <c r="L6" s="172" t="s">
        <v>53</v>
      </c>
      <c r="M6" s="190" t="s">
        <v>94</v>
      </c>
      <c r="N6" s="195" t="s">
        <v>95</v>
      </c>
      <c r="O6" s="196" t="s">
        <v>37</v>
      </c>
      <c r="P6" s="199" t="s">
        <v>0</v>
      </c>
      <c r="Q6" s="200"/>
      <c r="R6" s="200"/>
      <c r="S6" s="201"/>
      <c r="T6" s="199" t="s">
        <v>117</v>
      </c>
      <c r="U6" s="200"/>
      <c r="V6" s="200"/>
      <c r="W6" s="201"/>
      <c r="X6" s="199" t="s">
        <v>31</v>
      </c>
      <c r="Y6" s="200"/>
      <c r="Z6" s="200"/>
      <c r="AA6" s="200"/>
      <c r="AB6" s="200"/>
      <c r="AC6" s="200"/>
      <c r="AD6" s="200"/>
      <c r="AE6" s="200"/>
      <c r="AF6" s="200"/>
      <c r="AG6" s="201"/>
      <c r="AH6" s="172" t="s">
        <v>19</v>
      </c>
      <c r="AI6" s="172" t="s">
        <v>54</v>
      </c>
      <c r="AJ6" s="202" t="s">
        <v>41</v>
      </c>
    </row>
    <row r="7" spans="1:36" s="6" customFormat="1" ht="113.25" customHeight="1">
      <c r="A7" s="186"/>
      <c r="B7" s="186"/>
      <c r="C7" s="170" t="s">
        <v>55</v>
      </c>
      <c r="D7" s="170" t="s">
        <v>56</v>
      </c>
      <c r="E7" s="179"/>
      <c r="F7" s="186"/>
      <c r="G7" s="188"/>
      <c r="H7" s="188"/>
      <c r="I7" s="186"/>
      <c r="J7" s="186"/>
      <c r="K7" s="186"/>
      <c r="L7" s="172"/>
      <c r="M7" s="191"/>
      <c r="N7" s="195"/>
      <c r="O7" s="196"/>
      <c r="P7" s="172" t="s">
        <v>57</v>
      </c>
      <c r="Q7" s="172" t="s">
        <v>42</v>
      </c>
      <c r="R7" s="172" t="s">
        <v>68</v>
      </c>
      <c r="S7" s="177" t="s">
        <v>69</v>
      </c>
      <c r="T7" s="172" t="s">
        <v>96</v>
      </c>
      <c r="U7" s="172" t="s">
        <v>38</v>
      </c>
      <c r="V7" s="173" t="s">
        <v>97</v>
      </c>
      <c r="W7" s="172" t="s">
        <v>98</v>
      </c>
      <c r="X7" s="170" t="s">
        <v>28</v>
      </c>
      <c r="Y7" s="170" t="s">
        <v>29</v>
      </c>
      <c r="Z7" s="197" t="s">
        <v>23</v>
      </c>
      <c r="AA7" s="198"/>
      <c r="AB7" s="170" t="s">
        <v>35</v>
      </c>
      <c r="AC7" s="181" t="s">
        <v>25</v>
      </c>
      <c r="AD7" s="182"/>
      <c r="AE7" s="177" t="s">
        <v>70</v>
      </c>
      <c r="AF7" s="187" t="s">
        <v>71</v>
      </c>
      <c r="AG7" s="170" t="s">
        <v>72</v>
      </c>
      <c r="AH7" s="172"/>
      <c r="AI7" s="172"/>
      <c r="AJ7" s="203"/>
    </row>
    <row r="8" spans="1:36" s="6" customFormat="1" ht="126.75" customHeight="1">
      <c r="A8" s="171"/>
      <c r="B8" s="171"/>
      <c r="C8" s="171"/>
      <c r="D8" s="171"/>
      <c r="E8" s="180"/>
      <c r="F8" s="171"/>
      <c r="G8" s="189"/>
      <c r="H8" s="189"/>
      <c r="I8" s="171"/>
      <c r="J8" s="171"/>
      <c r="K8" s="171"/>
      <c r="L8" s="172"/>
      <c r="M8" s="192"/>
      <c r="N8" s="195"/>
      <c r="O8" s="196"/>
      <c r="P8" s="172"/>
      <c r="Q8" s="172"/>
      <c r="R8" s="172"/>
      <c r="S8" s="177"/>
      <c r="T8" s="172"/>
      <c r="U8" s="172"/>
      <c r="V8" s="173"/>
      <c r="W8" s="172"/>
      <c r="X8" s="171"/>
      <c r="Y8" s="171"/>
      <c r="Z8" s="91" t="s">
        <v>34</v>
      </c>
      <c r="AA8" s="92" t="s">
        <v>27</v>
      </c>
      <c r="AB8" s="171"/>
      <c r="AC8" s="93" t="s">
        <v>26</v>
      </c>
      <c r="AD8" s="94" t="s">
        <v>24</v>
      </c>
      <c r="AE8" s="177"/>
      <c r="AF8" s="189"/>
      <c r="AG8" s="171"/>
      <c r="AH8" s="172"/>
      <c r="AI8" s="172"/>
      <c r="AJ8" s="204"/>
    </row>
    <row r="9" spans="1:36" s="6" customFormat="1" ht="15" customHeight="1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6">
        <v>7</v>
      </c>
      <c r="H9" s="96">
        <v>8</v>
      </c>
      <c r="I9" s="95">
        <v>9</v>
      </c>
      <c r="J9" s="95">
        <v>10</v>
      </c>
      <c r="K9" s="95">
        <v>11</v>
      </c>
      <c r="L9" s="95">
        <v>12</v>
      </c>
      <c r="M9" s="113">
        <v>13</v>
      </c>
      <c r="N9" s="113">
        <v>14</v>
      </c>
      <c r="O9" s="97">
        <v>15</v>
      </c>
      <c r="P9" s="95">
        <v>16</v>
      </c>
      <c r="Q9" s="95">
        <v>17</v>
      </c>
      <c r="R9" s="95">
        <v>18</v>
      </c>
      <c r="S9" s="95">
        <v>19</v>
      </c>
      <c r="T9" s="95">
        <v>20</v>
      </c>
      <c r="U9" s="95">
        <v>21</v>
      </c>
      <c r="V9" s="95">
        <v>22</v>
      </c>
      <c r="W9" s="95">
        <v>23</v>
      </c>
      <c r="X9" s="95">
        <v>24</v>
      </c>
      <c r="Y9" s="95">
        <v>25</v>
      </c>
      <c r="Z9" s="96">
        <v>26</v>
      </c>
      <c r="AA9" s="95">
        <v>27</v>
      </c>
      <c r="AB9" s="95">
        <v>28</v>
      </c>
      <c r="AC9" s="95">
        <v>29</v>
      </c>
      <c r="AD9" s="95">
        <v>30</v>
      </c>
      <c r="AE9" s="95">
        <v>31</v>
      </c>
      <c r="AF9" s="96">
        <v>32</v>
      </c>
      <c r="AG9" s="95">
        <v>33</v>
      </c>
      <c r="AH9" s="95">
        <v>34</v>
      </c>
      <c r="AI9" s="95">
        <v>35</v>
      </c>
      <c r="AJ9" s="95">
        <v>36</v>
      </c>
    </row>
    <row r="10" spans="1:36" s="6" customFormat="1" ht="21" customHeight="1">
      <c r="A10" s="114" t="s">
        <v>61</v>
      </c>
      <c r="B10" s="115"/>
      <c r="C10" s="115"/>
      <c r="D10" s="115"/>
      <c r="E10" s="115"/>
      <c r="F10" s="115"/>
      <c r="G10" s="116"/>
      <c r="H10" s="116"/>
      <c r="I10" s="115"/>
      <c r="J10" s="115"/>
      <c r="K10" s="7"/>
      <c r="L10" s="7"/>
      <c r="M10" s="111"/>
      <c r="N10" s="111"/>
      <c r="O10" s="33"/>
      <c r="P10" s="7"/>
      <c r="Q10" s="7"/>
      <c r="R10" s="7"/>
      <c r="S10" s="7"/>
      <c r="T10" s="7"/>
      <c r="U10" s="7"/>
      <c r="V10" s="7"/>
      <c r="W10" s="7"/>
      <c r="X10" s="7"/>
      <c r="Y10" s="7"/>
      <c r="Z10" s="43"/>
      <c r="AA10" s="7"/>
      <c r="AB10" s="7"/>
      <c r="AC10" s="7"/>
      <c r="AD10" s="7"/>
      <c r="AE10" s="7"/>
      <c r="AF10" s="43"/>
      <c r="AG10" s="7"/>
      <c r="AH10" s="7"/>
      <c r="AI10" s="7"/>
      <c r="AJ10" s="7"/>
    </row>
    <row r="11" spans="1:36" s="142" customFormat="1" ht="48">
      <c r="A11" s="35">
        <v>2</v>
      </c>
      <c r="B11" s="60">
        <v>2002</v>
      </c>
      <c r="C11" s="57" t="s">
        <v>90</v>
      </c>
      <c r="D11" s="8"/>
      <c r="E11" s="19" t="s">
        <v>115</v>
      </c>
      <c r="F11" s="52" t="s">
        <v>80</v>
      </c>
      <c r="G11" s="151" t="s">
        <v>128</v>
      </c>
      <c r="H11" s="67" t="s">
        <v>113</v>
      </c>
      <c r="I11" s="105" t="s">
        <v>114</v>
      </c>
      <c r="J11" s="19" t="s">
        <v>116</v>
      </c>
      <c r="K11" s="28" t="s">
        <v>60</v>
      </c>
      <c r="L11" s="49" t="s">
        <v>132</v>
      </c>
      <c r="M11" s="108">
        <v>127223.333</v>
      </c>
      <c r="N11" s="157">
        <f t="shared" ref="N11" si="0">M11*1.2</f>
        <v>152667.99959999998</v>
      </c>
      <c r="O11" s="12" t="s">
        <v>130</v>
      </c>
      <c r="P11" s="49" t="s">
        <v>90</v>
      </c>
      <c r="Q11" s="75" t="s">
        <v>127</v>
      </c>
      <c r="R11" s="85" t="s">
        <v>131</v>
      </c>
      <c r="S11" s="87">
        <v>43922</v>
      </c>
      <c r="T11" s="17"/>
      <c r="U11" s="17"/>
      <c r="V11" s="71"/>
      <c r="W11" s="18"/>
      <c r="X11" s="65" t="str">
        <f>G11</f>
        <v>Выполнение работ по благоустройству территории в ДОЛ "Энергетик" (строительство дорожки из тратуарной плитки)</v>
      </c>
      <c r="Y11" s="82" t="s">
        <v>64</v>
      </c>
      <c r="Z11" s="79">
        <v>796</v>
      </c>
      <c r="AA11" s="68" t="s">
        <v>101</v>
      </c>
      <c r="AB11" s="84">
        <v>1</v>
      </c>
      <c r="AC11" s="68" t="s">
        <v>66</v>
      </c>
      <c r="AD11" s="49" t="s">
        <v>67</v>
      </c>
      <c r="AE11" s="87">
        <v>43922</v>
      </c>
      <c r="AF11" s="87">
        <v>43952</v>
      </c>
      <c r="AG11" s="55">
        <v>43952</v>
      </c>
      <c r="AH11" s="137" t="s">
        <v>121</v>
      </c>
      <c r="AI11" s="17"/>
      <c r="AJ11" s="17"/>
    </row>
    <row r="12" spans="1:36" ht="21.75" customHeight="1">
      <c r="A12" s="174" t="s">
        <v>102</v>
      </c>
      <c r="B12" s="175"/>
      <c r="C12" s="175"/>
      <c r="D12" s="175"/>
      <c r="E12" s="175"/>
      <c r="F12" s="175"/>
      <c r="G12" s="176"/>
      <c r="H12" s="138"/>
      <c r="I12" s="125"/>
      <c r="J12" s="156"/>
      <c r="K12" s="126"/>
      <c r="L12" s="127"/>
      <c r="M12" s="139">
        <f>SUBTOTAL(9,M11:M11)</f>
        <v>127223.333</v>
      </c>
      <c r="N12" s="139">
        <f>SUBTOTAL(9,N11:N11)</f>
        <v>152667.99959999998</v>
      </c>
      <c r="O12" s="140"/>
      <c r="P12" s="127"/>
      <c r="Q12" s="128"/>
      <c r="R12" s="125"/>
      <c r="S12" s="141"/>
      <c r="T12" s="125"/>
      <c r="U12" s="125"/>
      <c r="V12" s="125"/>
      <c r="W12" s="125"/>
      <c r="X12" s="129"/>
      <c r="Y12" s="130"/>
      <c r="Z12" s="131"/>
      <c r="AA12" s="132"/>
      <c r="AB12" s="133"/>
      <c r="AC12" s="132"/>
      <c r="AD12" s="127"/>
      <c r="AE12" s="141"/>
      <c r="AF12" s="141"/>
      <c r="AG12" s="124"/>
      <c r="AH12" s="134"/>
      <c r="AI12" s="125"/>
      <c r="AJ12" s="125"/>
    </row>
    <row r="13" spans="1:36" ht="24" customHeight="1">
      <c r="A13" s="117" t="s">
        <v>62</v>
      </c>
      <c r="B13" s="80"/>
      <c r="C13" s="118"/>
      <c r="D13" s="118"/>
      <c r="E13" s="80"/>
      <c r="F13" s="74"/>
      <c r="G13" s="53"/>
      <c r="H13" s="53"/>
      <c r="I13" s="118"/>
      <c r="J13" s="135"/>
      <c r="K13" s="56"/>
      <c r="L13" s="17"/>
      <c r="M13" s="108"/>
      <c r="N13" s="108"/>
      <c r="O13" s="12"/>
      <c r="P13" s="17"/>
      <c r="Q13" s="17"/>
      <c r="R13" s="17"/>
      <c r="S13" s="88"/>
      <c r="T13" s="17"/>
      <c r="U13" s="17"/>
      <c r="V13" s="17"/>
      <c r="W13" s="17"/>
      <c r="X13" s="17"/>
      <c r="Y13" s="17"/>
      <c r="Z13" s="39"/>
      <c r="AA13" s="17"/>
      <c r="AB13" s="84"/>
      <c r="AC13" s="68"/>
      <c r="AD13" s="49"/>
      <c r="AE13" s="88"/>
      <c r="AF13" s="88"/>
      <c r="AG13" s="19"/>
      <c r="AH13" s="61"/>
      <c r="AI13" s="17"/>
      <c r="AJ13" s="17"/>
    </row>
    <row r="14" spans="1:36" s="31" customFormat="1" ht="48">
      <c r="A14" s="63">
        <v>3</v>
      </c>
      <c r="B14" s="60">
        <v>2003</v>
      </c>
      <c r="C14" s="49" t="s">
        <v>90</v>
      </c>
      <c r="D14" s="8"/>
      <c r="E14" s="12" t="s">
        <v>85</v>
      </c>
      <c r="F14" s="52" t="s">
        <v>83</v>
      </c>
      <c r="G14" s="149" t="s">
        <v>135</v>
      </c>
      <c r="H14" s="85" t="s">
        <v>140</v>
      </c>
      <c r="I14" s="105" t="s">
        <v>141</v>
      </c>
      <c r="J14" s="135" t="s">
        <v>116</v>
      </c>
      <c r="K14" s="75" t="s">
        <v>133</v>
      </c>
      <c r="L14" s="49" t="s">
        <v>132</v>
      </c>
      <c r="M14" s="108">
        <v>475500</v>
      </c>
      <c r="N14" s="158">
        <f t="shared" ref="N14:N15" si="1">M14*1.2</f>
        <v>570600</v>
      </c>
      <c r="O14" s="12" t="s">
        <v>130</v>
      </c>
      <c r="P14" s="49" t="s">
        <v>90</v>
      </c>
      <c r="Q14" s="57" t="s">
        <v>134</v>
      </c>
      <c r="R14" s="121">
        <v>43952</v>
      </c>
      <c r="S14" s="87">
        <v>43983</v>
      </c>
      <c r="T14" s="30"/>
      <c r="U14" s="30"/>
      <c r="V14" s="51"/>
      <c r="W14" s="8"/>
      <c r="X14" s="57" t="str">
        <f>G14</f>
        <v>Выполнение работ по ремонту здания душевого павильона ДОЛ "Энергетик"</v>
      </c>
      <c r="Y14" s="49" t="s">
        <v>64</v>
      </c>
      <c r="Z14" s="79">
        <v>796</v>
      </c>
      <c r="AA14" s="68" t="s">
        <v>59</v>
      </c>
      <c r="AB14" s="35">
        <v>1</v>
      </c>
      <c r="AC14" s="68" t="s">
        <v>66</v>
      </c>
      <c r="AD14" s="49" t="s">
        <v>67</v>
      </c>
      <c r="AE14" s="87">
        <v>44013</v>
      </c>
      <c r="AF14" s="87">
        <v>44075</v>
      </c>
      <c r="AG14" s="122">
        <v>44135</v>
      </c>
      <c r="AH14" s="61" t="s">
        <v>121</v>
      </c>
      <c r="AI14" s="30"/>
      <c r="AJ14" s="30"/>
    </row>
    <row r="15" spans="1:36" s="31" customFormat="1" ht="24.75" customHeight="1">
      <c r="A15" s="167" t="s">
        <v>102</v>
      </c>
      <c r="B15" s="168"/>
      <c r="C15" s="168"/>
      <c r="D15" s="168"/>
      <c r="E15" s="168"/>
      <c r="F15" s="168"/>
      <c r="G15" s="169"/>
      <c r="H15" s="67"/>
      <c r="I15" s="105"/>
      <c r="J15" s="135"/>
      <c r="K15" s="75"/>
      <c r="L15" s="8"/>
      <c r="M15" s="107">
        <f>SUBTOTAL(9,M14:M14)</f>
        <v>475500</v>
      </c>
      <c r="N15" s="107">
        <f t="shared" si="1"/>
        <v>570600</v>
      </c>
      <c r="O15" s="12"/>
      <c r="P15" s="49"/>
      <c r="Q15" s="75"/>
      <c r="R15" s="13"/>
      <c r="S15" s="87"/>
      <c r="T15" s="30"/>
      <c r="U15" s="30"/>
      <c r="V15" s="51"/>
      <c r="W15" s="8"/>
      <c r="X15" s="72"/>
      <c r="Y15" s="81"/>
      <c r="Z15" s="79"/>
      <c r="AA15" s="68"/>
      <c r="AB15" s="84"/>
      <c r="AC15" s="68"/>
      <c r="AD15" s="49"/>
      <c r="AE15" s="87"/>
      <c r="AF15" s="87"/>
      <c r="AG15" s="12"/>
      <c r="AH15" s="12"/>
      <c r="AI15" s="30"/>
      <c r="AJ15" s="30"/>
    </row>
    <row r="16" spans="1:36" ht="24" customHeight="1">
      <c r="A16" s="117" t="s">
        <v>63</v>
      </c>
      <c r="B16" s="80"/>
      <c r="C16" s="118"/>
      <c r="D16" s="118"/>
      <c r="E16" s="80"/>
      <c r="F16" s="74"/>
      <c r="G16" s="119"/>
      <c r="H16" s="39"/>
      <c r="I16" s="29"/>
      <c r="J16" s="135"/>
      <c r="K16" s="16"/>
      <c r="L16" s="8"/>
      <c r="M16" s="108"/>
      <c r="N16" s="108"/>
      <c r="O16" s="12"/>
      <c r="P16" s="17"/>
      <c r="Q16" s="70"/>
      <c r="R16" s="17"/>
      <c r="S16" s="88"/>
      <c r="T16" s="17"/>
      <c r="U16" s="17"/>
      <c r="V16" s="17"/>
      <c r="W16" s="17"/>
      <c r="X16" s="17"/>
      <c r="Y16" s="17"/>
      <c r="Z16" s="39"/>
      <c r="AA16" s="17"/>
      <c r="AB16" s="17"/>
      <c r="AC16" s="50"/>
      <c r="AD16" s="50"/>
      <c r="AE16" s="88"/>
      <c r="AF16" s="88"/>
      <c r="AG16" s="19"/>
      <c r="AH16" s="56"/>
      <c r="AI16" s="17"/>
      <c r="AJ16" s="17"/>
    </row>
    <row r="17" spans="1:36" s="31" customFormat="1" ht="62.25" customHeight="1">
      <c r="A17" s="35">
        <v>8</v>
      </c>
      <c r="B17" s="64">
        <v>2008</v>
      </c>
      <c r="C17" s="49" t="s">
        <v>90</v>
      </c>
      <c r="D17" s="8"/>
      <c r="E17" s="12" t="s">
        <v>85</v>
      </c>
      <c r="F17" s="11" t="s">
        <v>80</v>
      </c>
      <c r="G17" s="148" t="s">
        <v>86</v>
      </c>
      <c r="H17" s="68" t="s">
        <v>106</v>
      </c>
      <c r="I17" s="76" t="s">
        <v>109</v>
      </c>
      <c r="J17" s="135" t="s">
        <v>116</v>
      </c>
      <c r="K17" s="75" t="s">
        <v>136</v>
      </c>
      <c r="L17" s="136" t="s">
        <v>112</v>
      </c>
      <c r="M17" s="108">
        <v>5297550.83</v>
      </c>
      <c r="N17" s="108">
        <f>M17*1.2</f>
        <v>6357060.9960000003</v>
      </c>
      <c r="O17" s="12" t="s">
        <v>142</v>
      </c>
      <c r="P17" s="49" t="s">
        <v>90</v>
      </c>
      <c r="Q17" s="155" t="s">
        <v>127</v>
      </c>
      <c r="R17" s="121">
        <v>43862</v>
      </c>
      <c r="S17" s="90">
        <v>43891</v>
      </c>
      <c r="T17" s="146"/>
      <c r="U17" s="146"/>
      <c r="V17" s="123"/>
      <c r="W17" s="8"/>
      <c r="X17" s="72" t="s">
        <v>86</v>
      </c>
      <c r="Y17" s="49" t="s">
        <v>64</v>
      </c>
      <c r="Z17" s="79">
        <v>796</v>
      </c>
      <c r="AA17" s="68" t="s">
        <v>59</v>
      </c>
      <c r="AB17" s="35">
        <v>1</v>
      </c>
      <c r="AC17" s="68" t="s">
        <v>66</v>
      </c>
      <c r="AD17" s="49" t="s">
        <v>67</v>
      </c>
      <c r="AE17" s="90">
        <v>43891</v>
      </c>
      <c r="AF17" s="90">
        <v>43952</v>
      </c>
      <c r="AG17" s="122">
        <v>44044</v>
      </c>
      <c r="AH17" s="11" t="s">
        <v>121</v>
      </c>
      <c r="AI17" s="30"/>
      <c r="AJ17" s="30"/>
    </row>
    <row r="18" spans="1:36" s="31" customFormat="1" ht="33" customHeight="1">
      <c r="A18" s="37">
        <v>8</v>
      </c>
      <c r="B18" s="64">
        <v>2008</v>
      </c>
      <c r="C18" s="49" t="s">
        <v>90</v>
      </c>
      <c r="D18" s="8"/>
      <c r="E18" s="12" t="s">
        <v>85</v>
      </c>
      <c r="F18" s="11" t="s">
        <v>81</v>
      </c>
      <c r="G18" s="150" t="s">
        <v>73</v>
      </c>
      <c r="H18" s="69" t="s">
        <v>107</v>
      </c>
      <c r="I18" s="106" t="s">
        <v>110</v>
      </c>
      <c r="J18" s="135" t="s">
        <v>116</v>
      </c>
      <c r="K18" s="75" t="s">
        <v>136</v>
      </c>
      <c r="L18" s="136" t="s">
        <v>112</v>
      </c>
      <c r="M18" s="108">
        <v>132750</v>
      </c>
      <c r="N18" s="108">
        <f>M18*1.2</f>
        <v>159300</v>
      </c>
      <c r="O18" s="147" t="s">
        <v>130</v>
      </c>
      <c r="P18" s="49" t="s">
        <v>90</v>
      </c>
      <c r="Q18" s="155" t="s">
        <v>127</v>
      </c>
      <c r="R18" s="121">
        <v>43862</v>
      </c>
      <c r="S18" s="89">
        <v>43891</v>
      </c>
      <c r="T18" s="146"/>
      <c r="U18" s="146"/>
      <c r="V18" s="123"/>
      <c r="W18" s="8"/>
      <c r="X18" s="66" t="s">
        <v>73</v>
      </c>
      <c r="Y18" s="49" t="s">
        <v>64</v>
      </c>
      <c r="Z18" s="79">
        <v>796</v>
      </c>
      <c r="AA18" s="68" t="s">
        <v>59</v>
      </c>
      <c r="AB18" s="35">
        <v>1</v>
      </c>
      <c r="AC18" s="68" t="s">
        <v>66</v>
      </c>
      <c r="AD18" s="49" t="s">
        <v>67</v>
      </c>
      <c r="AE18" s="89">
        <v>43891</v>
      </c>
      <c r="AF18" s="89">
        <v>43952</v>
      </c>
      <c r="AG18" s="122">
        <v>44074</v>
      </c>
      <c r="AH18" s="11" t="s">
        <v>121</v>
      </c>
      <c r="AI18" s="30"/>
      <c r="AJ18" s="30"/>
    </row>
    <row r="19" spans="1:36" s="31" customFormat="1" ht="46.5" customHeight="1">
      <c r="A19" s="37">
        <v>8</v>
      </c>
      <c r="B19" s="64">
        <v>2008</v>
      </c>
      <c r="C19" s="49" t="s">
        <v>90</v>
      </c>
      <c r="D19" s="8"/>
      <c r="E19" s="12" t="s">
        <v>85</v>
      </c>
      <c r="F19" s="11" t="s">
        <v>82</v>
      </c>
      <c r="G19" s="150" t="s">
        <v>87</v>
      </c>
      <c r="H19" s="69" t="s">
        <v>108</v>
      </c>
      <c r="I19" s="106" t="s">
        <v>111</v>
      </c>
      <c r="J19" s="135" t="s">
        <v>116</v>
      </c>
      <c r="K19" s="75" t="s">
        <v>136</v>
      </c>
      <c r="L19" s="136" t="s">
        <v>112</v>
      </c>
      <c r="M19" s="108">
        <v>199333.33300000001</v>
      </c>
      <c r="N19" s="108">
        <f>M19*1.2</f>
        <v>239199.99960000001</v>
      </c>
      <c r="O19" s="147" t="s">
        <v>130</v>
      </c>
      <c r="P19" s="49" t="s">
        <v>90</v>
      </c>
      <c r="Q19" s="155" t="s">
        <v>127</v>
      </c>
      <c r="R19" s="121">
        <v>43891</v>
      </c>
      <c r="S19" s="89">
        <v>43922</v>
      </c>
      <c r="T19" s="146"/>
      <c r="U19" s="146"/>
      <c r="V19" s="123"/>
      <c r="W19" s="8"/>
      <c r="X19" s="66" t="s">
        <v>87</v>
      </c>
      <c r="Y19" s="49" t="s">
        <v>64</v>
      </c>
      <c r="Z19" s="79">
        <v>796</v>
      </c>
      <c r="AA19" s="68" t="s">
        <v>59</v>
      </c>
      <c r="AB19" s="35">
        <v>1</v>
      </c>
      <c r="AC19" s="68" t="s">
        <v>66</v>
      </c>
      <c r="AD19" s="49" t="s">
        <v>67</v>
      </c>
      <c r="AE19" s="89">
        <v>43951</v>
      </c>
      <c r="AF19" s="89">
        <v>43952</v>
      </c>
      <c r="AG19" s="122">
        <v>44074</v>
      </c>
      <c r="AH19" s="11" t="s">
        <v>121</v>
      </c>
      <c r="AI19" s="30"/>
      <c r="AJ19" s="30"/>
    </row>
    <row r="20" spans="1:36" s="31" customFormat="1" ht="80.25" customHeight="1">
      <c r="A20" s="37">
        <v>8</v>
      </c>
      <c r="B20" s="64">
        <v>2008</v>
      </c>
      <c r="C20" s="49" t="s">
        <v>90</v>
      </c>
      <c r="D20" s="8"/>
      <c r="E20" s="12" t="s">
        <v>85</v>
      </c>
      <c r="F20" s="11" t="s">
        <v>84</v>
      </c>
      <c r="G20" s="164" t="s">
        <v>137</v>
      </c>
      <c r="H20" s="69" t="s">
        <v>139</v>
      </c>
      <c r="I20" s="83" t="s">
        <v>138</v>
      </c>
      <c r="J20" s="135" t="s">
        <v>116</v>
      </c>
      <c r="K20" s="75" t="s">
        <v>136</v>
      </c>
      <c r="L20" s="136" t="s">
        <v>112</v>
      </c>
      <c r="M20" s="108">
        <v>141666.67000000001</v>
      </c>
      <c r="N20" s="108">
        <f>M20*1.2</f>
        <v>170000.00400000002</v>
      </c>
      <c r="O20" s="12" t="s">
        <v>130</v>
      </c>
      <c r="P20" s="49" t="s">
        <v>90</v>
      </c>
      <c r="Q20" s="57" t="s">
        <v>134</v>
      </c>
      <c r="R20" s="121">
        <v>43862</v>
      </c>
      <c r="S20" s="89">
        <v>43891</v>
      </c>
      <c r="T20" s="75"/>
      <c r="U20" s="75"/>
      <c r="V20" s="78"/>
      <c r="W20" s="77"/>
      <c r="X20" s="66" t="str">
        <f t="shared" ref="X20" si="2">G20</f>
        <v>Оказания услуг по  разработке проекта освоения лесов</v>
      </c>
      <c r="Y20" s="49" t="s">
        <v>64</v>
      </c>
      <c r="Z20" s="79">
        <v>796</v>
      </c>
      <c r="AA20" s="68" t="s">
        <v>59</v>
      </c>
      <c r="AB20" s="35">
        <v>1</v>
      </c>
      <c r="AC20" s="68" t="s">
        <v>66</v>
      </c>
      <c r="AD20" s="49" t="s">
        <v>67</v>
      </c>
      <c r="AE20" s="89">
        <v>43920</v>
      </c>
      <c r="AF20" s="89">
        <v>43922</v>
      </c>
      <c r="AG20" s="122">
        <v>43983</v>
      </c>
      <c r="AH20" s="11" t="s">
        <v>121</v>
      </c>
      <c r="AI20" s="30"/>
      <c r="AJ20" s="30"/>
    </row>
    <row r="21" spans="1:36" s="31" customFormat="1" ht="32.25" customHeight="1">
      <c r="A21" s="37"/>
      <c r="B21" s="64"/>
      <c r="C21" s="49"/>
      <c r="D21" s="8"/>
      <c r="E21" s="12"/>
      <c r="F21" s="11"/>
      <c r="G21" s="144"/>
      <c r="H21" s="143"/>
      <c r="I21" s="145"/>
      <c r="J21" s="147"/>
      <c r="K21" s="75"/>
      <c r="L21" s="8"/>
      <c r="M21" s="107">
        <f>SUBTOTAL(9,M17:M20)</f>
        <v>5771300.8329999996</v>
      </c>
      <c r="N21" s="107">
        <f>SUBTOTAL(9,N17:N20)</f>
        <v>6925560.9995999997</v>
      </c>
      <c r="O21" s="12"/>
      <c r="P21" s="49"/>
      <c r="Q21" s="75"/>
      <c r="R21" s="121"/>
      <c r="S21" s="89"/>
      <c r="T21" s="75"/>
      <c r="U21" s="75"/>
      <c r="V21" s="78"/>
      <c r="W21" s="77"/>
      <c r="X21" s="66"/>
      <c r="Y21" s="49"/>
      <c r="Z21" s="79"/>
      <c r="AA21" s="68"/>
      <c r="AB21" s="35"/>
      <c r="AC21" s="68"/>
      <c r="AD21" s="49"/>
      <c r="AE21" s="89"/>
      <c r="AF21" s="89"/>
      <c r="AG21" s="122"/>
      <c r="AH21" s="11"/>
      <c r="AI21" s="30"/>
      <c r="AJ21" s="30"/>
    </row>
    <row r="22" spans="1:36" s="31" customFormat="1" ht="30" hidden="1" customHeight="1">
      <c r="A22" s="167" t="s">
        <v>102</v>
      </c>
      <c r="B22" s="168"/>
      <c r="C22" s="168"/>
      <c r="D22" s="168"/>
      <c r="E22" s="168"/>
      <c r="F22" s="168"/>
      <c r="G22" s="169"/>
      <c r="H22" s="41"/>
      <c r="I22" s="9"/>
      <c r="J22" s="30"/>
      <c r="K22" s="29"/>
      <c r="L22" s="8"/>
      <c r="M22" s="120">
        <f>M21+M12+M15</f>
        <v>6374024.1659999993</v>
      </c>
      <c r="N22" s="120">
        <f>N21+N12+N15</f>
        <v>7648828.9991999995</v>
      </c>
      <c r="O22" s="30"/>
      <c r="P22" s="8"/>
      <c r="Q22" s="30"/>
      <c r="R22" s="13"/>
      <c r="S22" s="14"/>
      <c r="T22" s="30"/>
      <c r="U22" s="30"/>
      <c r="V22" s="47"/>
      <c r="W22" s="8"/>
      <c r="X22" s="10"/>
      <c r="Y22" s="8"/>
      <c r="Z22" s="40"/>
      <c r="AA22" s="10"/>
      <c r="AB22" s="8"/>
      <c r="AC22" s="14"/>
      <c r="AD22" s="15"/>
      <c r="AE22" s="15"/>
      <c r="AF22" s="36"/>
      <c r="AG22" s="30"/>
      <c r="AH22" s="86"/>
      <c r="AI22" s="30"/>
      <c r="AJ22" s="30"/>
    </row>
    <row r="23" spans="1:36" s="31" customFormat="1">
      <c r="A23" s="167" t="s">
        <v>103</v>
      </c>
      <c r="B23" s="168"/>
      <c r="C23" s="168"/>
      <c r="D23" s="168"/>
      <c r="E23" s="168"/>
      <c r="F23" s="168"/>
      <c r="G23" s="169"/>
      <c r="H23" s="41"/>
      <c r="I23" s="44"/>
      <c r="J23" s="30"/>
      <c r="K23" s="29"/>
      <c r="L23" s="8"/>
      <c r="M23" s="120">
        <f>M12+M15+M21</f>
        <v>6374024.1659999993</v>
      </c>
      <c r="N23" s="120">
        <f>N12+N15+N21</f>
        <v>7648828.9991999995</v>
      </c>
      <c r="O23" s="30"/>
      <c r="P23" s="8"/>
      <c r="Q23" s="30"/>
      <c r="R23" s="13"/>
      <c r="S23" s="14"/>
      <c r="T23" s="30"/>
      <c r="U23" s="30"/>
      <c r="V23" s="47"/>
      <c r="W23" s="8"/>
      <c r="X23" s="10"/>
      <c r="Y23" s="8"/>
      <c r="Z23" s="40"/>
      <c r="AA23" s="10"/>
      <c r="AB23" s="8"/>
      <c r="AC23" s="14"/>
      <c r="AD23" s="15"/>
      <c r="AE23" s="15"/>
      <c r="AF23" s="36"/>
      <c r="AG23" s="30"/>
      <c r="AH23" s="86"/>
      <c r="AI23" s="30"/>
      <c r="AJ23" s="30"/>
    </row>
    <row r="24" spans="1:36" s="31" customFormat="1">
      <c r="A24" s="32"/>
      <c r="B24" s="32"/>
      <c r="G24" s="42"/>
      <c r="H24" s="42"/>
      <c r="K24" s="32"/>
      <c r="M24" s="112"/>
      <c r="N24" s="112"/>
      <c r="V24" s="48"/>
      <c r="Z24" s="42"/>
      <c r="AE24" s="34"/>
      <c r="AF24" s="42"/>
    </row>
    <row r="25" spans="1:36" s="31" customFormat="1">
      <c r="A25" s="32"/>
      <c r="B25" s="32"/>
      <c r="G25" s="42"/>
      <c r="H25" s="42"/>
      <c r="K25" s="32"/>
      <c r="M25" s="112"/>
      <c r="N25" s="112"/>
      <c r="V25" s="48"/>
      <c r="Z25" s="42"/>
      <c r="AE25" s="34"/>
      <c r="AF25" s="42"/>
    </row>
    <row r="26" spans="1:36" s="31" customFormat="1">
      <c r="A26" s="32"/>
      <c r="B26" s="32"/>
      <c r="G26" s="42"/>
      <c r="H26" s="42"/>
      <c r="M26" s="112"/>
      <c r="N26" s="112"/>
      <c r="V26" s="48"/>
      <c r="Z26" s="42"/>
      <c r="AE26" s="34"/>
      <c r="AF26" s="42"/>
    </row>
    <row r="27" spans="1:36" s="31" customFormat="1">
      <c r="A27" s="32"/>
      <c r="B27" s="32"/>
      <c r="G27" s="42"/>
      <c r="H27" s="42"/>
      <c r="M27" s="112"/>
      <c r="N27" s="112"/>
      <c r="O27" s="42"/>
      <c r="V27" s="48"/>
      <c r="Z27" s="42"/>
      <c r="AE27" s="34"/>
      <c r="AF27" s="42"/>
    </row>
    <row r="28" spans="1:36" s="31" customFormat="1">
      <c r="A28" s="32"/>
      <c r="B28" s="32"/>
      <c r="G28" s="42"/>
      <c r="H28" s="42"/>
      <c r="L28" s="112"/>
      <c r="M28" s="112"/>
      <c r="N28" s="112"/>
      <c r="O28" s="42"/>
      <c r="V28" s="48"/>
      <c r="Z28" s="42"/>
      <c r="AE28" s="34"/>
      <c r="AF28" s="42"/>
    </row>
    <row r="29" spans="1:36" s="31" customFormat="1">
      <c r="A29" s="32"/>
      <c r="B29" s="32"/>
      <c r="G29" s="42"/>
      <c r="H29" s="42"/>
      <c r="L29" s="112"/>
      <c r="M29" s="112"/>
      <c r="N29" s="112"/>
      <c r="O29" s="42"/>
      <c r="V29" s="48"/>
      <c r="Z29" s="42"/>
      <c r="AE29" s="34"/>
      <c r="AF29" s="42"/>
    </row>
    <row r="30" spans="1:36" s="31" customFormat="1">
      <c r="A30" s="32"/>
      <c r="B30" s="32"/>
      <c r="G30" s="42"/>
      <c r="H30" s="42"/>
      <c r="L30" s="112"/>
      <c r="M30" s="162"/>
      <c r="N30" s="162"/>
      <c r="O30" s="42"/>
      <c r="V30" s="48"/>
      <c r="Z30" s="42"/>
      <c r="AE30" s="34"/>
      <c r="AF30" s="42"/>
    </row>
    <row r="31" spans="1:36" s="31" customFormat="1">
      <c r="A31" s="32"/>
      <c r="B31" s="32"/>
      <c r="G31" s="42"/>
      <c r="H31" s="42"/>
      <c r="M31" s="112"/>
      <c r="N31" s="112"/>
      <c r="O31" s="42"/>
      <c r="V31" s="48"/>
      <c r="Z31" s="42"/>
      <c r="AE31" s="34"/>
      <c r="AF31" s="42"/>
    </row>
    <row r="32" spans="1:36" s="31" customFormat="1">
      <c r="A32" s="32"/>
      <c r="B32" s="32"/>
      <c r="G32" s="42"/>
      <c r="H32" s="42"/>
      <c r="M32" s="163"/>
      <c r="N32" s="163"/>
      <c r="V32" s="48"/>
      <c r="Z32" s="42"/>
      <c r="AE32" s="34"/>
      <c r="AF32" s="42"/>
    </row>
    <row r="33" spans="1:32" s="31" customFormat="1">
      <c r="A33" s="32"/>
      <c r="B33" s="32"/>
      <c r="G33" s="42"/>
      <c r="H33" s="42"/>
      <c r="M33" s="112"/>
      <c r="N33" s="112"/>
      <c r="V33" s="48"/>
      <c r="Z33" s="42"/>
      <c r="AE33" s="34"/>
      <c r="AF33" s="42"/>
    </row>
    <row r="34" spans="1:32" s="31" customFormat="1">
      <c r="A34" s="32"/>
      <c r="B34" s="32"/>
      <c r="G34" s="42"/>
      <c r="H34" s="42"/>
      <c r="M34" s="112"/>
      <c r="N34" s="112"/>
      <c r="V34" s="48"/>
      <c r="Z34" s="42"/>
      <c r="AE34" s="34"/>
      <c r="AF34" s="42"/>
    </row>
    <row r="35" spans="1:32" s="31" customFormat="1">
      <c r="A35" s="32"/>
      <c r="B35" s="32"/>
      <c r="G35" s="42"/>
      <c r="H35" s="42"/>
      <c r="M35" s="112"/>
      <c r="N35" s="112"/>
      <c r="V35" s="48"/>
      <c r="Z35" s="42"/>
      <c r="AE35" s="34"/>
      <c r="AF35" s="42"/>
    </row>
    <row r="36" spans="1:32" s="31" customFormat="1">
      <c r="A36" s="32"/>
      <c r="B36" s="32"/>
      <c r="G36" s="42"/>
      <c r="H36" s="42"/>
      <c r="M36" s="112"/>
      <c r="N36" s="112"/>
      <c r="V36" s="48"/>
      <c r="Z36" s="42"/>
      <c r="AE36" s="34"/>
      <c r="AF36" s="42"/>
    </row>
    <row r="37" spans="1:32" s="31" customFormat="1">
      <c r="A37" s="32"/>
      <c r="B37" s="32"/>
      <c r="G37" s="42"/>
      <c r="H37" s="42"/>
      <c r="M37" s="112"/>
      <c r="N37" s="112"/>
      <c r="V37" s="48"/>
      <c r="Z37" s="42"/>
      <c r="AE37" s="34"/>
      <c r="AF37" s="42"/>
    </row>
    <row r="38" spans="1:32" s="31" customFormat="1">
      <c r="A38" s="32"/>
      <c r="B38" s="32"/>
      <c r="G38" s="42"/>
      <c r="H38" s="42"/>
      <c r="M38" s="112"/>
      <c r="N38" s="112"/>
      <c r="V38" s="48"/>
      <c r="Z38" s="42"/>
      <c r="AE38" s="34"/>
      <c r="AF38" s="42"/>
    </row>
    <row r="39" spans="1:32" s="31" customFormat="1">
      <c r="A39" s="32"/>
      <c r="B39" s="32"/>
      <c r="G39" s="42"/>
      <c r="H39" s="42"/>
      <c r="M39" s="112"/>
      <c r="N39" s="112"/>
      <c r="V39" s="48"/>
      <c r="Z39" s="42"/>
      <c r="AE39" s="34"/>
      <c r="AF39" s="42"/>
    </row>
    <row r="40" spans="1:32" s="31" customFormat="1">
      <c r="A40" s="32"/>
      <c r="B40" s="32"/>
      <c r="G40" s="42"/>
      <c r="H40" s="42"/>
      <c r="M40" s="112"/>
      <c r="N40" s="112"/>
      <c r="V40" s="48"/>
      <c r="Z40" s="42"/>
      <c r="AE40" s="34"/>
      <c r="AF40" s="42"/>
    </row>
    <row r="41" spans="1:32" s="31" customFormat="1">
      <c r="A41" s="32"/>
      <c r="B41" s="32"/>
      <c r="G41" s="42"/>
      <c r="H41" s="42"/>
      <c r="M41" s="112"/>
      <c r="N41" s="112"/>
      <c r="V41" s="48"/>
      <c r="Z41" s="42"/>
      <c r="AE41" s="34"/>
      <c r="AF41" s="42"/>
    </row>
    <row r="42" spans="1:32" s="31" customFormat="1">
      <c r="A42" s="32"/>
      <c r="B42" s="32"/>
      <c r="G42" s="42"/>
      <c r="H42" s="42"/>
      <c r="M42" s="112"/>
      <c r="N42" s="112"/>
      <c r="V42" s="48"/>
      <c r="Z42" s="42"/>
      <c r="AE42" s="34"/>
      <c r="AF42" s="42"/>
    </row>
    <row r="43" spans="1:32" s="31" customFormat="1">
      <c r="A43" s="32"/>
      <c r="B43" s="32"/>
      <c r="G43" s="42"/>
      <c r="H43" s="42"/>
      <c r="M43" s="112"/>
      <c r="N43" s="112"/>
      <c r="V43" s="48"/>
      <c r="Z43" s="42"/>
      <c r="AE43" s="34"/>
      <c r="AF43" s="42"/>
    </row>
    <row r="44" spans="1:32" s="31" customFormat="1">
      <c r="A44" s="32"/>
      <c r="B44" s="32"/>
      <c r="G44" s="42"/>
      <c r="H44" s="42"/>
      <c r="M44" s="112"/>
      <c r="N44" s="112"/>
      <c r="V44" s="48"/>
      <c r="Z44" s="42"/>
      <c r="AE44" s="34"/>
      <c r="AF44" s="42"/>
    </row>
    <row r="45" spans="1:32" s="31" customFormat="1">
      <c r="A45" s="32"/>
      <c r="B45" s="32"/>
      <c r="G45" s="42"/>
      <c r="H45" s="42"/>
      <c r="M45" s="112"/>
      <c r="N45" s="112"/>
      <c r="V45" s="48"/>
      <c r="Z45" s="42"/>
      <c r="AE45" s="34"/>
      <c r="AF45" s="42"/>
    </row>
    <row r="46" spans="1:32" s="31" customFormat="1">
      <c r="A46" s="32"/>
      <c r="B46" s="32"/>
      <c r="G46" s="42"/>
      <c r="H46" s="42"/>
      <c r="M46" s="112"/>
      <c r="N46" s="112"/>
      <c r="V46" s="48"/>
      <c r="Z46" s="42"/>
      <c r="AE46" s="34"/>
      <c r="AF46" s="42"/>
    </row>
    <row r="47" spans="1:32" s="31" customFormat="1">
      <c r="A47" s="32"/>
      <c r="B47" s="32"/>
      <c r="G47" s="42"/>
      <c r="H47" s="42"/>
      <c r="M47" s="112"/>
      <c r="N47" s="112"/>
      <c r="V47" s="48"/>
      <c r="Z47" s="42"/>
      <c r="AE47" s="34"/>
      <c r="AF47" s="42"/>
    </row>
    <row r="48" spans="1:32" s="31" customFormat="1">
      <c r="A48" s="32"/>
      <c r="B48" s="32"/>
      <c r="G48" s="42"/>
      <c r="H48" s="42"/>
      <c r="M48" s="112"/>
      <c r="N48" s="112"/>
      <c r="V48" s="48"/>
      <c r="Z48" s="42"/>
      <c r="AE48" s="34"/>
      <c r="AF48" s="42"/>
    </row>
    <row r="49" spans="1:32" s="31" customFormat="1">
      <c r="A49" s="32"/>
      <c r="B49" s="32"/>
      <c r="G49" s="42"/>
      <c r="H49" s="42"/>
      <c r="M49" s="112"/>
      <c r="N49" s="112"/>
      <c r="V49" s="48"/>
      <c r="Z49" s="42"/>
      <c r="AE49" s="34"/>
      <c r="AF49" s="42"/>
    </row>
    <row r="50" spans="1:32" s="31" customFormat="1">
      <c r="A50" s="32"/>
      <c r="B50" s="32"/>
      <c r="G50" s="42"/>
      <c r="H50" s="42"/>
      <c r="M50" s="112"/>
      <c r="N50" s="112"/>
      <c r="V50" s="48"/>
      <c r="Z50" s="42"/>
      <c r="AE50" s="34"/>
      <c r="AF50" s="42"/>
    </row>
    <row r="51" spans="1:32" s="31" customFormat="1">
      <c r="A51" s="32"/>
      <c r="B51" s="32"/>
      <c r="G51" s="42"/>
      <c r="H51" s="42"/>
      <c r="M51" s="112"/>
      <c r="N51" s="112"/>
      <c r="V51" s="48"/>
      <c r="Z51" s="42"/>
      <c r="AE51" s="34"/>
      <c r="AF51" s="42"/>
    </row>
    <row r="52" spans="1:32" s="31" customFormat="1">
      <c r="A52" s="32"/>
      <c r="B52" s="32"/>
      <c r="G52" s="42"/>
      <c r="H52" s="42"/>
      <c r="M52" s="112"/>
      <c r="N52" s="112"/>
      <c r="V52" s="48"/>
      <c r="Z52" s="42"/>
      <c r="AE52" s="34"/>
      <c r="AF52" s="42"/>
    </row>
    <row r="53" spans="1:32" s="31" customFormat="1">
      <c r="A53" s="32"/>
      <c r="B53" s="32"/>
      <c r="G53" s="42"/>
      <c r="H53" s="42"/>
      <c r="M53" s="112"/>
      <c r="N53" s="112"/>
      <c r="V53" s="48"/>
      <c r="Z53" s="42"/>
      <c r="AE53" s="34"/>
      <c r="AF53" s="42"/>
    </row>
    <row r="54" spans="1:32" s="31" customFormat="1">
      <c r="A54" s="32"/>
      <c r="B54" s="32"/>
      <c r="G54" s="42"/>
      <c r="H54" s="42"/>
      <c r="M54" s="112"/>
      <c r="N54" s="112"/>
      <c r="V54" s="48"/>
      <c r="Z54" s="42"/>
      <c r="AE54" s="34"/>
      <c r="AF54" s="42"/>
    </row>
    <row r="55" spans="1:32" s="31" customFormat="1">
      <c r="A55" s="32"/>
      <c r="B55" s="32"/>
      <c r="G55" s="42"/>
      <c r="H55" s="42"/>
      <c r="M55" s="112"/>
      <c r="N55" s="112"/>
      <c r="V55" s="48"/>
      <c r="Z55" s="42"/>
      <c r="AE55" s="34"/>
      <c r="AF55" s="42"/>
    </row>
    <row r="56" spans="1:32">
      <c r="B56" s="3"/>
    </row>
    <row r="57" spans="1:32">
      <c r="B57" s="3"/>
    </row>
    <row r="58" spans="1:32">
      <c r="B58" s="3"/>
    </row>
    <row r="59" spans="1:32">
      <c r="B59" s="3"/>
    </row>
    <row r="60" spans="1:32">
      <c r="B60" s="3"/>
    </row>
    <row r="61" spans="1:32">
      <c r="B61" s="3"/>
    </row>
  </sheetData>
  <autoFilter ref="A9:AJ21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5">
    <mergeCell ref="AE1:AJ2"/>
    <mergeCell ref="N6:N8"/>
    <mergeCell ref="O6:O8"/>
    <mergeCell ref="AF7:AF8"/>
    <mergeCell ref="AG7:AG8"/>
    <mergeCell ref="Z7:AA7"/>
    <mergeCell ref="W7:W8"/>
    <mergeCell ref="AE7:AE8"/>
    <mergeCell ref="T6:W6"/>
    <mergeCell ref="AJ6:AJ8"/>
    <mergeCell ref="P6:S6"/>
    <mergeCell ref="AH6:AH8"/>
    <mergeCell ref="AI6:AI8"/>
    <mergeCell ref="X6:AG6"/>
    <mergeCell ref="Y7:Y8"/>
    <mergeCell ref="X7:X8"/>
    <mergeCell ref="C6:D6"/>
    <mergeCell ref="E6:E8"/>
    <mergeCell ref="AB7:AB8"/>
    <mergeCell ref="AC7:AD7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L6:L8"/>
    <mergeCell ref="M6:M8"/>
    <mergeCell ref="A23:G23"/>
    <mergeCell ref="C7:C8"/>
    <mergeCell ref="D7:D8"/>
    <mergeCell ref="U7:U8"/>
    <mergeCell ref="V7:V8"/>
    <mergeCell ref="A12:G12"/>
    <mergeCell ref="A15:G15"/>
    <mergeCell ref="A22:G22"/>
    <mergeCell ref="P7:P8"/>
    <mergeCell ref="Q7:Q8"/>
    <mergeCell ref="R7:R8"/>
    <mergeCell ref="S7:S8"/>
    <mergeCell ref="T7:T8"/>
  </mergeCells>
  <pageMargins left="0.70866141732283472" right="0.70866141732283472" top="0.74803149606299213" bottom="0.74803149606299213" header="0.31496062992125984" footer="0.31496062992125984"/>
  <pageSetup paperSize="9" scale="41" fitToWidth="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1"/>
  <sheetViews>
    <sheetView tabSelected="1" zoomScale="75" zoomScaleNormal="75" workbookViewId="0">
      <selection activeCell="G11" sqref="G11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8" customWidth="1"/>
    <col min="8" max="8" width="17.42578125" style="38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12" customWidth="1"/>
    <col min="14" max="14" width="14" style="112" customWidth="1"/>
    <col min="15" max="15" width="13.7109375" style="31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5" customWidth="1"/>
    <col min="23" max="23" width="12.42578125" customWidth="1"/>
    <col min="24" max="24" width="36.140625" customWidth="1"/>
    <col min="25" max="25" width="17.28515625" customWidth="1"/>
    <col min="26" max="26" width="14.42578125" style="38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8" customWidth="1"/>
    <col min="33" max="33" width="17.7109375" customWidth="1"/>
    <col min="34" max="35" width="15.28515625" customWidth="1"/>
    <col min="36" max="36" width="28.28515625" customWidth="1"/>
  </cols>
  <sheetData>
    <row r="1" spans="1:36" s="98" customFormat="1">
      <c r="A1" s="183" t="s">
        <v>105</v>
      </c>
      <c r="B1" s="183"/>
      <c r="C1" s="183"/>
      <c r="D1" s="183"/>
      <c r="E1" s="183"/>
      <c r="F1" s="183"/>
      <c r="G1" s="183"/>
      <c r="H1" s="183"/>
      <c r="M1" s="109"/>
      <c r="N1" s="109"/>
      <c r="O1" s="99"/>
      <c r="V1" s="45"/>
      <c r="Z1" s="100"/>
      <c r="AE1" s="193" t="s">
        <v>143</v>
      </c>
      <c r="AF1" s="194"/>
      <c r="AG1" s="194"/>
      <c r="AH1" s="194"/>
      <c r="AI1" s="194"/>
      <c r="AJ1" s="194"/>
    </row>
    <row r="2" spans="1:36" s="98" customFormat="1" ht="23.25" customHeight="1">
      <c r="A2" s="166"/>
      <c r="G2" s="100"/>
      <c r="H2" s="100"/>
      <c r="M2" s="109"/>
      <c r="N2" s="109"/>
      <c r="O2" s="99"/>
      <c r="V2" s="45"/>
      <c r="Z2" s="100"/>
      <c r="AE2" s="194"/>
      <c r="AF2" s="194"/>
      <c r="AG2" s="194"/>
      <c r="AH2" s="194"/>
      <c r="AI2" s="194"/>
      <c r="AJ2" s="194"/>
    </row>
    <row r="3" spans="1:36" s="184" customFormat="1" ht="23.25">
      <c r="A3" s="184" t="s">
        <v>144</v>
      </c>
      <c r="V3" s="185"/>
    </row>
    <row r="4" spans="1:36" s="98" customFormat="1" ht="15.75" customHeight="1">
      <c r="A4" s="166"/>
      <c r="G4" s="100"/>
      <c r="H4" s="100"/>
      <c r="J4" s="98" t="s">
        <v>93</v>
      </c>
      <c r="M4" s="109"/>
      <c r="N4" s="109"/>
      <c r="O4" s="99"/>
      <c r="V4" s="45"/>
      <c r="Z4" s="100"/>
      <c r="AF4" s="100"/>
    </row>
    <row r="5" spans="1:36" s="102" customFormat="1" ht="15" customHeight="1">
      <c r="G5" s="103"/>
      <c r="H5" s="103"/>
      <c r="M5" s="110"/>
      <c r="N5" s="110"/>
      <c r="O5" s="104"/>
      <c r="V5" s="46"/>
      <c r="Z5" s="103"/>
      <c r="AF5" s="103"/>
    </row>
    <row r="6" spans="1:36" s="6" customFormat="1" ht="40.5" customHeight="1">
      <c r="A6" s="170" t="s">
        <v>30</v>
      </c>
      <c r="B6" s="170" t="s">
        <v>18</v>
      </c>
      <c r="C6" s="172" t="s">
        <v>20</v>
      </c>
      <c r="D6" s="172"/>
      <c r="E6" s="178" t="s">
        <v>36</v>
      </c>
      <c r="F6" s="170" t="s">
        <v>21</v>
      </c>
      <c r="G6" s="187" t="s">
        <v>22</v>
      </c>
      <c r="H6" s="187" t="s">
        <v>88</v>
      </c>
      <c r="I6" s="170" t="s">
        <v>89</v>
      </c>
      <c r="J6" s="170" t="s">
        <v>92</v>
      </c>
      <c r="K6" s="170" t="s">
        <v>52</v>
      </c>
      <c r="L6" s="172" t="s">
        <v>53</v>
      </c>
      <c r="M6" s="190" t="s">
        <v>94</v>
      </c>
      <c r="N6" s="195" t="s">
        <v>95</v>
      </c>
      <c r="O6" s="196" t="s">
        <v>37</v>
      </c>
      <c r="P6" s="199" t="s">
        <v>0</v>
      </c>
      <c r="Q6" s="200"/>
      <c r="R6" s="200"/>
      <c r="S6" s="201"/>
      <c r="T6" s="199" t="s">
        <v>117</v>
      </c>
      <c r="U6" s="200"/>
      <c r="V6" s="200"/>
      <c r="W6" s="201"/>
      <c r="X6" s="199" t="s">
        <v>31</v>
      </c>
      <c r="Y6" s="200"/>
      <c r="Z6" s="200"/>
      <c r="AA6" s="200"/>
      <c r="AB6" s="200"/>
      <c r="AC6" s="200"/>
      <c r="AD6" s="200"/>
      <c r="AE6" s="200"/>
      <c r="AF6" s="200"/>
      <c r="AG6" s="201"/>
      <c r="AH6" s="172" t="s">
        <v>19</v>
      </c>
      <c r="AI6" s="172" t="s">
        <v>54</v>
      </c>
      <c r="AJ6" s="202" t="s">
        <v>41</v>
      </c>
    </row>
    <row r="7" spans="1:36" s="6" customFormat="1" ht="113.25" customHeight="1">
      <c r="A7" s="186"/>
      <c r="B7" s="186"/>
      <c r="C7" s="170" t="s">
        <v>55</v>
      </c>
      <c r="D7" s="170" t="s">
        <v>56</v>
      </c>
      <c r="E7" s="179"/>
      <c r="F7" s="186"/>
      <c r="G7" s="188"/>
      <c r="H7" s="188"/>
      <c r="I7" s="186"/>
      <c r="J7" s="186"/>
      <c r="K7" s="186"/>
      <c r="L7" s="172"/>
      <c r="M7" s="191"/>
      <c r="N7" s="195"/>
      <c r="O7" s="196"/>
      <c r="P7" s="172" t="s">
        <v>57</v>
      </c>
      <c r="Q7" s="172" t="s">
        <v>42</v>
      </c>
      <c r="R7" s="172" t="s">
        <v>68</v>
      </c>
      <c r="S7" s="177" t="s">
        <v>69</v>
      </c>
      <c r="T7" s="172" t="s">
        <v>96</v>
      </c>
      <c r="U7" s="172" t="s">
        <v>38</v>
      </c>
      <c r="V7" s="173" t="s">
        <v>97</v>
      </c>
      <c r="W7" s="172" t="s">
        <v>98</v>
      </c>
      <c r="X7" s="170" t="s">
        <v>28</v>
      </c>
      <c r="Y7" s="170" t="s">
        <v>29</v>
      </c>
      <c r="Z7" s="197" t="s">
        <v>23</v>
      </c>
      <c r="AA7" s="198"/>
      <c r="AB7" s="170" t="s">
        <v>35</v>
      </c>
      <c r="AC7" s="181" t="s">
        <v>25</v>
      </c>
      <c r="AD7" s="182"/>
      <c r="AE7" s="177" t="s">
        <v>70</v>
      </c>
      <c r="AF7" s="187" t="s">
        <v>71</v>
      </c>
      <c r="AG7" s="170" t="s">
        <v>72</v>
      </c>
      <c r="AH7" s="172"/>
      <c r="AI7" s="172"/>
      <c r="AJ7" s="203"/>
    </row>
    <row r="8" spans="1:36" s="6" customFormat="1" ht="126.75" customHeight="1">
      <c r="A8" s="171"/>
      <c r="B8" s="171"/>
      <c r="C8" s="171"/>
      <c r="D8" s="171"/>
      <c r="E8" s="180"/>
      <c r="F8" s="171"/>
      <c r="G8" s="189"/>
      <c r="H8" s="189"/>
      <c r="I8" s="171"/>
      <c r="J8" s="171"/>
      <c r="K8" s="171"/>
      <c r="L8" s="172"/>
      <c r="M8" s="192"/>
      <c r="N8" s="195"/>
      <c r="O8" s="196"/>
      <c r="P8" s="172"/>
      <c r="Q8" s="172"/>
      <c r="R8" s="172"/>
      <c r="S8" s="177"/>
      <c r="T8" s="172"/>
      <c r="U8" s="172"/>
      <c r="V8" s="173"/>
      <c r="W8" s="172"/>
      <c r="X8" s="171"/>
      <c r="Y8" s="171"/>
      <c r="Z8" s="91" t="s">
        <v>34</v>
      </c>
      <c r="AA8" s="165" t="s">
        <v>27</v>
      </c>
      <c r="AB8" s="171"/>
      <c r="AC8" s="93" t="s">
        <v>26</v>
      </c>
      <c r="AD8" s="94" t="s">
        <v>24</v>
      </c>
      <c r="AE8" s="177"/>
      <c r="AF8" s="189"/>
      <c r="AG8" s="171"/>
      <c r="AH8" s="172"/>
      <c r="AI8" s="172"/>
      <c r="AJ8" s="204"/>
    </row>
    <row r="9" spans="1:36" s="6" customFormat="1" ht="15" customHeight="1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6">
        <v>7</v>
      </c>
      <c r="H9" s="96">
        <v>8</v>
      </c>
      <c r="I9" s="95">
        <v>9</v>
      </c>
      <c r="J9" s="95">
        <v>10</v>
      </c>
      <c r="K9" s="95">
        <v>11</v>
      </c>
      <c r="L9" s="95">
        <v>12</v>
      </c>
      <c r="M9" s="113">
        <v>13</v>
      </c>
      <c r="N9" s="113">
        <v>14</v>
      </c>
      <c r="O9" s="97">
        <v>15</v>
      </c>
      <c r="P9" s="95">
        <v>16</v>
      </c>
      <c r="Q9" s="95">
        <v>17</v>
      </c>
      <c r="R9" s="95">
        <v>18</v>
      </c>
      <c r="S9" s="95">
        <v>19</v>
      </c>
      <c r="T9" s="95">
        <v>20</v>
      </c>
      <c r="U9" s="95">
        <v>21</v>
      </c>
      <c r="V9" s="95">
        <v>22</v>
      </c>
      <c r="W9" s="95">
        <v>23</v>
      </c>
      <c r="X9" s="95">
        <v>24</v>
      </c>
      <c r="Y9" s="95">
        <v>25</v>
      </c>
      <c r="Z9" s="96">
        <v>26</v>
      </c>
      <c r="AA9" s="95">
        <v>27</v>
      </c>
      <c r="AB9" s="95">
        <v>28</v>
      </c>
      <c r="AC9" s="95">
        <v>29</v>
      </c>
      <c r="AD9" s="95">
        <v>30</v>
      </c>
      <c r="AE9" s="95">
        <v>31</v>
      </c>
      <c r="AF9" s="96">
        <v>32</v>
      </c>
      <c r="AG9" s="95">
        <v>33</v>
      </c>
      <c r="AH9" s="95">
        <v>34</v>
      </c>
      <c r="AI9" s="95">
        <v>35</v>
      </c>
      <c r="AJ9" s="95">
        <v>36</v>
      </c>
    </row>
    <row r="10" spans="1:36" ht="24" customHeight="1">
      <c r="A10" s="117" t="s">
        <v>63</v>
      </c>
      <c r="B10" s="80"/>
      <c r="C10" s="118"/>
      <c r="D10" s="118"/>
      <c r="E10" s="80"/>
      <c r="F10" s="74"/>
      <c r="G10" s="119"/>
      <c r="H10" s="39"/>
      <c r="I10" s="29"/>
      <c r="J10" s="135"/>
      <c r="K10" s="16"/>
      <c r="L10" s="8"/>
      <c r="M10" s="108"/>
      <c r="N10" s="108"/>
      <c r="O10" s="12"/>
      <c r="P10" s="17"/>
      <c r="Q10" s="70"/>
      <c r="R10" s="17"/>
      <c r="S10" s="88"/>
      <c r="T10" s="17"/>
      <c r="U10" s="17"/>
      <c r="V10" s="17"/>
      <c r="W10" s="17"/>
      <c r="X10" s="17"/>
      <c r="Y10" s="17"/>
      <c r="Z10" s="39"/>
      <c r="AA10" s="17"/>
      <c r="AB10" s="17"/>
      <c r="AC10" s="50"/>
      <c r="AD10" s="50"/>
      <c r="AE10" s="88"/>
      <c r="AF10" s="88"/>
      <c r="AG10" s="19"/>
      <c r="AH10" s="56"/>
      <c r="AI10" s="17"/>
      <c r="AJ10" s="17"/>
    </row>
    <row r="11" spans="1:36" s="31" customFormat="1" ht="80.25" customHeight="1">
      <c r="A11" s="37">
        <v>8</v>
      </c>
      <c r="B11" s="64">
        <v>2008</v>
      </c>
      <c r="C11" s="49" t="s">
        <v>90</v>
      </c>
      <c r="D11" s="8"/>
      <c r="E11" s="12" t="s">
        <v>85</v>
      </c>
      <c r="F11" s="11" t="s">
        <v>79</v>
      </c>
      <c r="G11" s="164" t="s">
        <v>145</v>
      </c>
      <c r="H11" s="69" t="s">
        <v>147</v>
      </c>
      <c r="I11" s="83" t="s">
        <v>146</v>
      </c>
      <c r="J11" s="135" t="s">
        <v>116</v>
      </c>
      <c r="K11" s="75" t="s">
        <v>136</v>
      </c>
      <c r="L11" s="136" t="s">
        <v>112</v>
      </c>
      <c r="M11" s="108">
        <v>141666.67000000001</v>
      </c>
      <c r="N11" s="108">
        <f>M11*1.2</f>
        <v>170000.00400000002</v>
      </c>
      <c r="O11" s="12" t="s">
        <v>130</v>
      </c>
      <c r="P11" s="49" t="s">
        <v>90</v>
      </c>
      <c r="Q11" s="57" t="s">
        <v>134</v>
      </c>
      <c r="R11" s="121">
        <v>43983</v>
      </c>
      <c r="S11" s="89">
        <v>44013</v>
      </c>
      <c r="T11" s="75"/>
      <c r="U11" s="75"/>
      <c r="V11" s="78"/>
      <c r="W11" s="77"/>
      <c r="X11" s="66" t="str">
        <f t="shared" ref="X11" si="0">G11</f>
        <v>Оказание услуг по разработке «проекта зон санитарной охраны (ЗСО) водозабора»</v>
      </c>
      <c r="Y11" s="49" t="s">
        <v>64</v>
      </c>
      <c r="Z11" s="79">
        <v>796</v>
      </c>
      <c r="AA11" s="68" t="s">
        <v>59</v>
      </c>
      <c r="AB11" s="35">
        <v>1</v>
      </c>
      <c r="AC11" s="68" t="s">
        <v>66</v>
      </c>
      <c r="AD11" s="49" t="s">
        <v>67</v>
      </c>
      <c r="AE11" s="89">
        <v>44042</v>
      </c>
      <c r="AF11" s="89">
        <v>44044</v>
      </c>
      <c r="AG11" s="122">
        <v>44075</v>
      </c>
      <c r="AH11" s="11" t="s">
        <v>121</v>
      </c>
      <c r="AI11" s="30"/>
      <c r="AJ11" s="75" t="s">
        <v>148</v>
      </c>
    </row>
    <row r="12" spans="1:36" s="31" customFormat="1" ht="30" hidden="1" customHeight="1">
      <c r="A12" s="167" t="s">
        <v>102</v>
      </c>
      <c r="B12" s="168"/>
      <c r="C12" s="168"/>
      <c r="D12" s="168"/>
      <c r="E12" s="168"/>
      <c r="F12" s="168"/>
      <c r="G12" s="169"/>
      <c r="H12" s="41"/>
      <c r="I12" s="9"/>
      <c r="J12" s="30"/>
      <c r="K12" s="29"/>
      <c r="L12" s="8"/>
      <c r="M12" s="120" t="e">
        <f>#REF!+#REF!+#REF!</f>
        <v>#REF!</v>
      </c>
      <c r="N12" s="120" t="e">
        <f>#REF!+#REF!+#REF!</f>
        <v>#REF!</v>
      </c>
      <c r="O12" s="30"/>
      <c r="P12" s="8"/>
      <c r="Q12" s="30"/>
      <c r="R12" s="13"/>
      <c r="S12" s="14"/>
      <c r="T12" s="30"/>
      <c r="U12" s="30"/>
      <c r="V12" s="47"/>
      <c r="W12" s="8"/>
      <c r="X12" s="10"/>
      <c r="Y12" s="8"/>
      <c r="Z12" s="40"/>
      <c r="AA12" s="10"/>
      <c r="AB12" s="8"/>
      <c r="AC12" s="14"/>
      <c r="AD12" s="15"/>
      <c r="AE12" s="15"/>
      <c r="AF12" s="36"/>
      <c r="AG12" s="30"/>
      <c r="AH12" s="86"/>
      <c r="AI12" s="30"/>
      <c r="AJ12" s="30"/>
    </row>
    <row r="13" spans="1:36" s="31" customFormat="1">
      <c r="A13" s="167" t="s">
        <v>103</v>
      </c>
      <c r="B13" s="168"/>
      <c r="C13" s="168"/>
      <c r="D13" s="168"/>
      <c r="E13" s="168"/>
      <c r="F13" s="168"/>
      <c r="G13" s="169"/>
      <c r="H13" s="41"/>
      <c r="I13" s="44"/>
      <c r="J13" s="30"/>
      <c r="K13" s="29"/>
      <c r="L13" s="8"/>
      <c r="M13" s="120">
        <f>SUBTOTAL(9,M11:M11)</f>
        <v>141666.67000000001</v>
      </c>
      <c r="N13" s="120">
        <f>SUBTOTAL(9,N11:N11)</f>
        <v>170000.00400000002</v>
      </c>
      <c r="O13" s="30"/>
      <c r="P13" s="8"/>
      <c r="Q13" s="30"/>
      <c r="R13" s="13"/>
      <c r="S13" s="14"/>
      <c r="T13" s="30"/>
      <c r="U13" s="30"/>
      <c r="V13" s="47"/>
      <c r="W13" s="8"/>
      <c r="X13" s="10"/>
      <c r="Y13" s="8"/>
      <c r="Z13" s="40"/>
      <c r="AA13" s="10"/>
      <c r="AB13" s="8"/>
      <c r="AC13" s="14"/>
      <c r="AD13" s="15"/>
      <c r="AE13" s="15"/>
      <c r="AF13" s="36"/>
      <c r="AG13" s="30"/>
      <c r="AH13" s="86"/>
      <c r="AI13" s="30"/>
      <c r="AJ13" s="30"/>
    </row>
    <row r="14" spans="1:36" s="31" customFormat="1">
      <c r="A14" s="32"/>
      <c r="B14" s="32"/>
      <c r="G14" s="42"/>
      <c r="H14" s="42"/>
      <c r="K14" s="32"/>
      <c r="M14" s="112"/>
      <c r="N14" s="112"/>
      <c r="V14" s="48"/>
      <c r="Z14" s="42"/>
      <c r="AE14" s="34"/>
      <c r="AF14" s="42"/>
    </row>
    <row r="15" spans="1:36" s="31" customFormat="1">
      <c r="A15" s="32"/>
      <c r="B15" s="32"/>
      <c r="G15" s="42"/>
      <c r="H15" s="42"/>
      <c r="K15" s="32"/>
      <c r="M15" s="112"/>
      <c r="N15" s="112"/>
      <c r="V15" s="48"/>
      <c r="Z15" s="42"/>
      <c r="AE15" s="34"/>
      <c r="AF15" s="42"/>
    </row>
    <row r="16" spans="1:36" s="31" customFormat="1">
      <c r="A16" s="32"/>
      <c r="B16" s="32"/>
      <c r="G16" s="42"/>
      <c r="H16" s="42"/>
      <c r="M16" s="112"/>
      <c r="N16" s="112"/>
      <c r="V16" s="48"/>
      <c r="Z16" s="42"/>
      <c r="AE16" s="34"/>
      <c r="AF16" s="42"/>
    </row>
    <row r="17" spans="1:32" s="31" customFormat="1">
      <c r="A17" s="32"/>
      <c r="B17" s="32"/>
      <c r="G17" s="42"/>
      <c r="H17" s="42"/>
      <c r="M17" s="112"/>
      <c r="N17" s="112"/>
      <c r="O17" s="42"/>
      <c r="V17" s="48"/>
      <c r="Z17" s="42"/>
      <c r="AE17" s="34"/>
      <c r="AF17" s="42"/>
    </row>
    <row r="18" spans="1:32" s="31" customFormat="1">
      <c r="A18" s="32"/>
      <c r="B18" s="32"/>
      <c r="G18" s="42"/>
      <c r="H18" s="42"/>
      <c r="L18" s="112"/>
      <c r="M18" s="112"/>
      <c r="N18" s="112"/>
      <c r="O18" s="42"/>
      <c r="V18" s="48"/>
      <c r="Z18" s="42"/>
      <c r="AE18" s="34"/>
      <c r="AF18" s="42"/>
    </row>
    <row r="19" spans="1:32" s="31" customFormat="1">
      <c r="A19" s="32"/>
      <c r="B19" s="32"/>
      <c r="G19" s="42"/>
      <c r="H19" s="42"/>
      <c r="L19" s="112"/>
      <c r="M19" s="112"/>
      <c r="N19" s="112"/>
      <c r="O19" s="42"/>
      <c r="V19" s="48"/>
      <c r="Z19" s="42"/>
      <c r="AE19" s="34"/>
      <c r="AF19" s="42"/>
    </row>
    <row r="20" spans="1:32" s="31" customFormat="1">
      <c r="A20" s="32"/>
      <c r="B20" s="32"/>
      <c r="G20" s="42"/>
      <c r="H20" s="42"/>
      <c r="L20" s="112"/>
      <c r="M20" s="162"/>
      <c r="N20" s="162"/>
      <c r="O20" s="42"/>
      <c r="V20" s="48"/>
      <c r="Z20" s="42"/>
      <c r="AE20" s="34"/>
      <c r="AF20" s="42"/>
    </row>
    <row r="21" spans="1:32" s="31" customFormat="1">
      <c r="A21" s="32"/>
      <c r="B21" s="32"/>
      <c r="G21" s="42"/>
      <c r="H21" s="42"/>
      <c r="M21" s="112"/>
      <c r="N21" s="112"/>
      <c r="O21" s="42"/>
      <c r="V21" s="48"/>
      <c r="Z21" s="42"/>
      <c r="AE21" s="34"/>
      <c r="AF21" s="42"/>
    </row>
    <row r="22" spans="1:32" s="31" customFormat="1">
      <c r="A22" s="32"/>
      <c r="B22" s="32"/>
      <c r="G22" s="42"/>
      <c r="H22" s="42"/>
      <c r="M22" s="163"/>
      <c r="N22" s="163"/>
      <c r="V22" s="48"/>
      <c r="Z22" s="42"/>
      <c r="AE22" s="34"/>
      <c r="AF22" s="42"/>
    </row>
    <row r="23" spans="1:32" s="31" customFormat="1">
      <c r="A23" s="32"/>
      <c r="B23" s="32"/>
      <c r="G23" s="42"/>
      <c r="H23" s="42"/>
      <c r="M23" s="112"/>
      <c r="N23" s="112"/>
      <c r="V23" s="48"/>
      <c r="Z23" s="42"/>
      <c r="AE23" s="34"/>
      <c r="AF23" s="42"/>
    </row>
    <row r="24" spans="1:32" s="31" customFormat="1">
      <c r="A24" s="32"/>
      <c r="B24" s="32"/>
      <c r="G24" s="42"/>
      <c r="H24" s="42"/>
      <c r="M24" s="112"/>
      <c r="N24" s="112"/>
      <c r="V24" s="48"/>
      <c r="Z24" s="42"/>
      <c r="AE24" s="34"/>
      <c r="AF24" s="42"/>
    </row>
    <row r="25" spans="1:32" s="31" customFormat="1">
      <c r="A25" s="32"/>
      <c r="B25" s="32"/>
      <c r="G25" s="42"/>
      <c r="H25" s="42"/>
      <c r="M25" s="112"/>
      <c r="N25" s="112"/>
      <c r="V25" s="48"/>
      <c r="Z25" s="42"/>
      <c r="AE25" s="34"/>
      <c r="AF25" s="42"/>
    </row>
    <row r="26" spans="1:32" s="31" customFormat="1">
      <c r="A26" s="32"/>
      <c r="B26" s="32"/>
      <c r="G26" s="42"/>
      <c r="H26" s="42"/>
      <c r="M26" s="112"/>
      <c r="N26" s="112"/>
      <c r="V26" s="48"/>
      <c r="Z26" s="42"/>
      <c r="AE26" s="34"/>
      <c r="AF26" s="42"/>
    </row>
    <row r="27" spans="1:32" s="31" customFormat="1">
      <c r="A27" s="32"/>
      <c r="B27" s="32"/>
      <c r="G27" s="42"/>
      <c r="H27" s="42"/>
      <c r="M27" s="112"/>
      <c r="N27" s="112"/>
      <c r="V27" s="48"/>
      <c r="Z27" s="42"/>
      <c r="AE27" s="34"/>
      <c r="AF27" s="42"/>
    </row>
    <row r="28" spans="1:32" s="31" customFormat="1">
      <c r="A28" s="32"/>
      <c r="B28" s="32"/>
      <c r="G28" s="42"/>
      <c r="H28" s="42"/>
      <c r="M28" s="112"/>
      <c r="N28" s="112"/>
      <c r="V28" s="48"/>
      <c r="Z28" s="42"/>
      <c r="AE28" s="34"/>
      <c r="AF28" s="42"/>
    </row>
    <row r="29" spans="1:32" s="31" customFormat="1">
      <c r="A29" s="32"/>
      <c r="B29" s="32"/>
      <c r="G29" s="42"/>
      <c r="H29" s="42"/>
      <c r="M29" s="112"/>
      <c r="N29" s="112"/>
      <c r="V29" s="48"/>
      <c r="Z29" s="42"/>
      <c r="AE29" s="34"/>
      <c r="AF29" s="42"/>
    </row>
    <row r="30" spans="1:32" s="31" customFormat="1">
      <c r="A30" s="32"/>
      <c r="B30" s="32"/>
      <c r="G30" s="42"/>
      <c r="H30" s="42"/>
      <c r="M30" s="112"/>
      <c r="N30" s="112"/>
      <c r="V30" s="48"/>
      <c r="Z30" s="42"/>
      <c r="AE30" s="34"/>
      <c r="AF30" s="42"/>
    </row>
    <row r="31" spans="1:32" s="31" customFormat="1">
      <c r="A31" s="32"/>
      <c r="B31" s="32"/>
      <c r="G31" s="42"/>
      <c r="H31" s="42"/>
      <c r="M31" s="112"/>
      <c r="N31" s="112"/>
      <c r="V31" s="48"/>
      <c r="Z31" s="42"/>
      <c r="AE31" s="34"/>
      <c r="AF31" s="42"/>
    </row>
    <row r="32" spans="1:32" s="31" customFormat="1">
      <c r="A32" s="32"/>
      <c r="B32" s="32"/>
      <c r="G32" s="42"/>
      <c r="H32" s="42"/>
      <c r="M32" s="112"/>
      <c r="N32" s="112"/>
      <c r="V32" s="48"/>
      <c r="Z32" s="42"/>
      <c r="AE32" s="34"/>
      <c r="AF32" s="42"/>
    </row>
    <row r="33" spans="1:32" s="31" customFormat="1">
      <c r="A33" s="32"/>
      <c r="B33" s="32"/>
      <c r="G33" s="42"/>
      <c r="H33" s="42"/>
      <c r="M33" s="112"/>
      <c r="N33" s="112"/>
      <c r="V33" s="48"/>
      <c r="Z33" s="42"/>
      <c r="AE33" s="34"/>
      <c r="AF33" s="42"/>
    </row>
    <row r="34" spans="1:32" s="31" customFormat="1">
      <c r="A34" s="32"/>
      <c r="B34" s="32"/>
      <c r="G34" s="42"/>
      <c r="H34" s="42"/>
      <c r="M34" s="112"/>
      <c r="N34" s="112"/>
      <c r="V34" s="48"/>
      <c r="Z34" s="42"/>
      <c r="AE34" s="34"/>
      <c r="AF34" s="42"/>
    </row>
    <row r="35" spans="1:32" s="31" customFormat="1">
      <c r="A35" s="32"/>
      <c r="B35" s="32"/>
      <c r="G35" s="42"/>
      <c r="H35" s="42"/>
      <c r="M35" s="112"/>
      <c r="N35" s="112"/>
      <c r="V35" s="48"/>
      <c r="Z35" s="42"/>
      <c r="AE35" s="34"/>
      <c r="AF35" s="42"/>
    </row>
    <row r="36" spans="1:32" s="31" customFormat="1">
      <c r="A36" s="32"/>
      <c r="B36" s="32"/>
      <c r="G36" s="42"/>
      <c r="H36" s="42"/>
      <c r="M36" s="112"/>
      <c r="N36" s="112"/>
      <c r="V36" s="48"/>
      <c r="Z36" s="42"/>
      <c r="AE36" s="34"/>
      <c r="AF36" s="42"/>
    </row>
    <row r="37" spans="1:32" s="31" customFormat="1">
      <c r="A37" s="32"/>
      <c r="B37" s="32"/>
      <c r="G37" s="42"/>
      <c r="H37" s="42"/>
      <c r="M37" s="112"/>
      <c r="N37" s="112"/>
      <c r="V37" s="48"/>
      <c r="Z37" s="42"/>
      <c r="AE37" s="34"/>
      <c r="AF37" s="42"/>
    </row>
    <row r="38" spans="1:32" s="31" customFormat="1">
      <c r="A38" s="32"/>
      <c r="B38" s="32"/>
      <c r="G38" s="42"/>
      <c r="H38" s="42"/>
      <c r="M38" s="112"/>
      <c r="N38" s="112"/>
      <c r="V38" s="48"/>
      <c r="Z38" s="42"/>
      <c r="AE38" s="34"/>
      <c r="AF38" s="42"/>
    </row>
    <row r="39" spans="1:32" s="31" customFormat="1">
      <c r="A39" s="32"/>
      <c r="B39" s="32"/>
      <c r="G39" s="42"/>
      <c r="H39" s="42"/>
      <c r="M39" s="112"/>
      <c r="N39" s="112"/>
      <c r="V39" s="48"/>
      <c r="Z39" s="42"/>
      <c r="AE39" s="34"/>
      <c r="AF39" s="42"/>
    </row>
    <row r="40" spans="1:32" s="31" customFormat="1">
      <c r="A40" s="32"/>
      <c r="B40" s="32"/>
      <c r="G40" s="42"/>
      <c r="H40" s="42"/>
      <c r="M40" s="112"/>
      <c r="N40" s="112"/>
      <c r="V40" s="48"/>
      <c r="Z40" s="42"/>
      <c r="AE40" s="34"/>
      <c r="AF40" s="42"/>
    </row>
    <row r="41" spans="1:32" s="31" customFormat="1">
      <c r="A41" s="32"/>
      <c r="B41" s="32"/>
      <c r="G41" s="42"/>
      <c r="H41" s="42"/>
      <c r="M41" s="112"/>
      <c r="N41" s="112"/>
      <c r="V41" s="48"/>
      <c r="Z41" s="42"/>
      <c r="AE41" s="34"/>
      <c r="AF41" s="42"/>
    </row>
    <row r="42" spans="1:32" s="31" customFormat="1">
      <c r="A42" s="32"/>
      <c r="B42" s="32"/>
      <c r="G42" s="42"/>
      <c r="H42" s="42"/>
      <c r="M42" s="112"/>
      <c r="N42" s="112"/>
      <c r="V42" s="48"/>
      <c r="Z42" s="42"/>
      <c r="AE42" s="34"/>
      <c r="AF42" s="42"/>
    </row>
    <row r="43" spans="1:32" s="31" customFormat="1">
      <c r="A43" s="32"/>
      <c r="B43" s="32"/>
      <c r="G43" s="42"/>
      <c r="H43" s="42"/>
      <c r="M43" s="112"/>
      <c r="N43" s="112"/>
      <c r="V43" s="48"/>
      <c r="Z43" s="42"/>
      <c r="AE43" s="34"/>
      <c r="AF43" s="42"/>
    </row>
    <row r="44" spans="1:32" s="31" customFormat="1">
      <c r="A44" s="32"/>
      <c r="B44" s="32"/>
      <c r="G44" s="42"/>
      <c r="H44" s="42"/>
      <c r="M44" s="112"/>
      <c r="N44" s="112"/>
      <c r="V44" s="48"/>
      <c r="Z44" s="42"/>
      <c r="AE44" s="34"/>
      <c r="AF44" s="42"/>
    </row>
    <row r="45" spans="1:32" s="31" customFormat="1">
      <c r="A45" s="32"/>
      <c r="B45" s="32"/>
      <c r="G45" s="42"/>
      <c r="H45" s="42"/>
      <c r="M45" s="112"/>
      <c r="N45" s="112"/>
      <c r="V45" s="48"/>
      <c r="Z45" s="42"/>
      <c r="AE45" s="34"/>
      <c r="AF45" s="42"/>
    </row>
    <row r="46" spans="1:32">
      <c r="B46" s="3"/>
    </row>
    <row r="47" spans="1:32">
      <c r="B47" s="3"/>
    </row>
    <row r="48" spans="1:32">
      <c r="B48" s="3"/>
    </row>
    <row r="49" spans="2:2">
      <c r="B49" s="3"/>
    </row>
    <row r="50" spans="2:2">
      <c r="B50" s="3"/>
    </row>
    <row r="51" spans="2:2">
      <c r="B51" s="3"/>
    </row>
  </sheetData>
  <autoFilter ref="A9:AJ11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3">
    <mergeCell ref="A12:G12"/>
    <mergeCell ref="A13:G13"/>
    <mergeCell ref="AB7:AB8"/>
    <mergeCell ref="AC7:AD7"/>
    <mergeCell ref="AE7:AE8"/>
    <mergeCell ref="I6:I8"/>
    <mergeCell ref="J6:J8"/>
    <mergeCell ref="K6:K8"/>
    <mergeCell ref="L6:L8"/>
    <mergeCell ref="M6:M8"/>
    <mergeCell ref="N6:N8"/>
    <mergeCell ref="AF7:AF8"/>
    <mergeCell ref="AG7:AG8"/>
    <mergeCell ref="AJ6:AJ8"/>
    <mergeCell ref="C7:C8"/>
    <mergeCell ref="D7:D8"/>
    <mergeCell ref="P7:P8"/>
    <mergeCell ref="Q7:Q8"/>
    <mergeCell ref="R7:R8"/>
    <mergeCell ref="S7:S8"/>
    <mergeCell ref="T7:T8"/>
    <mergeCell ref="U7:U8"/>
    <mergeCell ref="V7:V8"/>
    <mergeCell ref="O6:O8"/>
    <mergeCell ref="P6:S6"/>
    <mergeCell ref="T6:W6"/>
    <mergeCell ref="X6:AG6"/>
    <mergeCell ref="A1:H1"/>
    <mergeCell ref="AE1:AJ2"/>
    <mergeCell ref="A3:XFD3"/>
    <mergeCell ref="A6:A8"/>
    <mergeCell ref="B6:B8"/>
    <mergeCell ref="C6:D6"/>
    <mergeCell ref="E6:E8"/>
    <mergeCell ref="F6:F8"/>
    <mergeCell ref="G6:G8"/>
    <mergeCell ref="H6:H8"/>
    <mergeCell ref="AH6:AH8"/>
    <mergeCell ref="AI6:AI8"/>
    <mergeCell ref="W7:W8"/>
    <mergeCell ref="X7:X8"/>
    <mergeCell ref="Y7:Y8"/>
    <mergeCell ref="Z7:AA7"/>
  </mergeCells>
  <pageMargins left="0.70866141732283472" right="0.70866141732283472" top="0.74803149606299213" bottom="0.74803149606299213" header="0.31496062992125984" footer="0.31496062992125984"/>
  <pageSetup paperSize="9" scale="41" fitToWidth="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L18" sqref="L18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99</v>
      </c>
    </row>
    <row r="2" spans="1:25" ht="13.5" customHeight="1"/>
    <row r="3" spans="1:25" s="184" customFormat="1" ht="23.25">
      <c r="A3" s="184" t="s">
        <v>65</v>
      </c>
    </row>
    <row r="6" spans="1:25" s="3" customFormat="1" ht="84" customHeight="1">
      <c r="A6" s="214" t="s">
        <v>30</v>
      </c>
      <c r="B6" s="214" t="s">
        <v>18</v>
      </c>
      <c r="C6" s="214" t="s">
        <v>20</v>
      </c>
      <c r="D6" s="214"/>
      <c r="E6" s="214" t="s">
        <v>32</v>
      </c>
      <c r="F6" s="214" t="s">
        <v>33</v>
      </c>
      <c r="G6" s="214" t="s">
        <v>21</v>
      </c>
      <c r="H6" s="214" t="s">
        <v>22</v>
      </c>
      <c r="I6" s="214" t="s">
        <v>45</v>
      </c>
      <c r="J6" s="214" t="s">
        <v>50</v>
      </c>
      <c r="K6" s="214"/>
      <c r="L6" s="214" t="s">
        <v>37</v>
      </c>
      <c r="M6" s="211" t="s">
        <v>31</v>
      </c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3"/>
      <c r="Y6" s="205" t="s">
        <v>41</v>
      </c>
    </row>
    <row r="7" spans="1:25" s="3" customFormat="1" ht="126" customHeight="1">
      <c r="A7" s="214"/>
      <c r="B7" s="214"/>
      <c r="C7" s="214" t="s">
        <v>43</v>
      </c>
      <c r="D7" s="214" t="s">
        <v>44</v>
      </c>
      <c r="E7" s="214"/>
      <c r="F7" s="214"/>
      <c r="G7" s="214"/>
      <c r="H7" s="214"/>
      <c r="I7" s="214"/>
      <c r="J7" s="214"/>
      <c r="K7" s="214"/>
      <c r="L7" s="214"/>
      <c r="M7" s="214" t="s">
        <v>46</v>
      </c>
      <c r="N7" s="214" t="s">
        <v>28</v>
      </c>
      <c r="O7" s="214" t="s">
        <v>29</v>
      </c>
      <c r="P7" s="214" t="s">
        <v>23</v>
      </c>
      <c r="Q7" s="214"/>
      <c r="R7" s="214" t="s">
        <v>35</v>
      </c>
      <c r="S7" s="214" t="s">
        <v>25</v>
      </c>
      <c r="T7" s="214"/>
      <c r="U7" s="210" t="s">
        <v>47</v>
      </c>
      <c r="V7" s="210" t="s">
        <v>51</v>
      </c>
      <c r="W7" s="205" t="s">
        <v>48</v>
      </c>
      <c r="X7" s="208" t="s">
        <v>49</v>
      </c>
      <c r="Y7" s="206"/>
    </row>
    <row r="8" spans="1:25" s="3" customFormat="1" ht="28.5">
      <c r="A8" s="214"/>
      <c r="B8" s="214"/>
      <c r="C8" s="214"/>
      <c r="D8" s="214"/>
      <c r="E8" s="214"/>
      <c r="F8" s="214"/>
      <c r="G8" s="214"/>
      <c r="H8" s="214"/>
      <c r="I8" s="214"/>
      <c r="J8" s="4" t="s">
        <v>39</v>
      </c>
      <c r="K8" s="4" t="s">
        <v>40</v>
      </c>
      <c r="L8" s="214"/>
      <c r="M8" s="214"/>
      <c r="N8" s="214"/>
      <c r="O8" s="214"/>
      <c r="P8" s="4" t="s">
        <v>34</v>
      </c>
      <c r="Q8" s="4" t="s">
        <v>27</v>
      </c>
      <c r="R8" s="214"/>
      <c r="S8" s="4" t="s">
        <v>26</v>
      </c>
      <c r="T8" s="4" t="s">
        <v>24</v>
      </c>
      <c r="U8" s="210"/>
      <c r="V8" s="210"/>
      <c r="W8" s="207"/>
      <c r="X8" s="209"/>
      <c r="Y8" s="207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15" t="s">
        <v>104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</row>
    <row r="11" spans="1:25">
      <c r="A11" s="16"/>
      <c r="B11" s="26"/>
      <c r="C11" s="20"/>
      <c r="D11" s="17"/>
      <c r="E11" s="23"/>
      <c r="F11" s="23"/>
      <c r="G11" s="23"/>
      <c r="H11" s="21"/>
      <c r="I11" s="17"/>
      <c r="J11" s="24"/>
      <c r="K11" s="25"/>
      <c r="L11" s="21"/>
      <c r="M11" s="20"/>
      <c r="N11" s="17"/>
      <c r="O11" s="21"/>
      <c r="P11" s="23"/>
      <c r="Q11" s="21"/>
      <c r="R11" s="27"/>
      <c r="S11" s="22"/>
      <c r="T11" s="20"/>
      <c r="U11" s="23"/>
      <c r="V11" s="23"/>
      <c r="W11" s="23"/>
      <c r="X11" s="23"/>
      <c r="Y11" s="17"/>
    </row>
  </sheetData>
  <mergeCells count="26"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W10" sqref="W10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3.710937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100</v>
      </c>
    </row>
    <row r="2" spans="1:24" ht="13.5" customHeight="1"/>
    <row r="3" spans="1:24" s="184" customFormat="1" ht="23.25">
      <c r="A3" s="184" t="s">
        <v>58</v>
      </c>
    </row>
    <row r="6" spans="1:24" s="3" customFormat="1" ht="79.5" customHeight="1">
      <c r="A6" s="214" t="s">
        <v>30</v>
      </c>
      <c r="B6" s="214" t="s">
        <v>18</v>
      </c>
      <c r="C6" s="214" t="s">
        <v>20</v>
      </c>
      <c r="D6" s="214"/>
      <c r="E6" s="214" t="s">
        <v>88</v>
      </c>
      <c r="F6" s="214" t="s">
        <v>89</v>
      </c>
      <c r="G6" s="214" t="s">
        <v>21</v>
      </c>
      <c r="H6" s="214" t="s">
        <v>22</v>
      </c>
      <c r="I6" s="214" t="s">
        <v>45</v>
      </c>
      <c r="J6" s="217" t="s">
        <v>74</v>
      </c>
      <c r="K6" s="218"/>
      <c r="L6" s="211" t="s">
        <v>31</v>
      </c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2"/>
      <c r="X6" s="205" t="s">
        <v>41</v>
      </c>
    </row>
    <row r="7" spans="1:24" s="3" customFormat="1" ht="126" customHeight="1">
      <c r="A7" s="214"/>
      <c r="B7" s="214"/>
      <c r="C7" s="214" t="s">
        <v>43</v>
      </c>
      <c r="D7" s="214" t="s">
        <v>56</v>
      </c>
      <c r="E7" s="214"/>
      <c r="F7" s="214"/>
      <c r="G7" s="214"/>
      <c r="H7" s="214"/>
      <c r="I7" s="214"/>
      <c r="J7" s="219"/>
      <c r="K7" s="220"/>
      <c r="L7" s="214" t="s">
        <v>38</v>
      </c>
      <c r="M7" s="214" t="s">
        <v>28</v>
      </c>
      <c r="N7" s="214" t="s">
        <v>29</v>
      </c>
      <c r="O7" s="214" t="s">
        <v>23</v>
      </c>
      <c r="P7" s="214"/>
      <c r="Q7" s="214" t="s">
        <v>35</v>
      </c>
      <c r="R7" s="214" t="s">
        <v>25</v>
      </c>
      <c r="S7" s="214"/>
      <c r="T7" s="210" t="s">
        <v>75</v>
      </c>
      <c r="U7" s="210" t="s">
        <v>76</v>
      </c>
      <c r="V7" s="214" t="s">
        <v>77</v>
      </c>
      <c r="W7" s="223" t="s">
        <v>78</v>
      </c>
      <c r="X7" s="206"/>
    </row>
    <row r="8" spans="1:24" s="3" customFormat="1" ht="28.5">
      <c r="A8" s="214"/>
      <c r="B8" s="214"/>
      <c r="C8" s="214"/>
      <c r="D8" s="214"/>
      <c r="E8" s="214"/>
      <c r="F8" s="214"/>
      <c r="G8" s="214"/>
      <c r="H8" s="214"/>
      <c r="I8" s="214"/>
      <c r="J8" s="5" t="s">
        <v>39</v>
      </c>
      <c r="K8" s="5" t="s">
        <v>40</v>
      </c>
      <c r="L8" s="214"/>
      <c r="M8" s="214"/>
      <c r="N8" s="214"/>
      <c r="O8" s="5" t="s">
        <v>34</v>
      </c>
      <c r="P8" s="5" t="s">
        <v>27</v>
      </c>
      <c r="Q8" s="214"/>
      <c r="R8" s="5" t="s">
        <v>26</v>
      </c>
      <c r="S8" s="5" t="s">
        <v>24</v>
      </c>
      <c r="T8" s="210"/>
      <c r="U8" s="210"/>
      <c r="V8" s="214"/>
      <c r="W8" s="223"/>
      <c r="X8" s="207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</v>
      </c>
      <c r="P9" s="2">
        <v>18</v>
      </c>
      <c r="Q9" s="2">
        <v>19</v>
      </c>
      <c r="R9" s="2">
        <v>20</v>
      </c>
      <c r="S9" s="2">
        <v>21</v>
      </c>
      <c r="T9" s="2">
        <v>22</v>
      </c>
      <c r="U9" s="2">
        <v>23</v>
      </c>
      <c r="V9" s="2">
        <v>24</v>
      </c>
      <c r="W9" s="2">
        <v>25</v>
      </c>
      <c r="X9" s="2">
        <v>26</v>
      </c>
    </row>
    <row r="10" spans="1:24" s="3" customFormat="1" ht="45" customHeight="1">
      <c r="A10" s="54">
        <v>8</v>
      </c>
      <c r="B10" s="54">
        <v>1908</v>
      </c>
      <c r="C10" s="57" t="s">
        <v>91</v>
      </c>
      <c r="D10" s="19"/>
      <c r="E10" s="19" t="s">
        <v>119</v>
      </c>
      <c r="F10" s="59" t="s">
        <v>120</v>
      </c>
      <c r="G10" s="62" t="s">
        <v>79</v>
      </c>
      <c r="H10" s="154" t="s">
        <v>118</v>
      </c>
      <c r="I10" s="19"/>
      <c r="J10" s="58">
        <v>28080</v>
      </c>
      <c r="K10" s="58">
        <v>28080</v>
      </c>
      <c r="L10" s="152"/>
      <c r="M10" s="154" t="s">
        <v>118</v>
      </c>
      <c r="N10" s="19"/>
      <c r="O10" s="54">
        <v>796</v>
      </c>
      <c r="P10" s="19" t="s">
        <v>59</v>
      </c>
      <c r="Q10" s="61">
        <v>1</v>
      </c>
      <c r="R10" s="153">
        <v>89231860000</v>
      </c>
      <c r="S10" s="154" t="s">
        <v>67</v>
      </c>
      <c r="T10" s="160">
        <v>43098</v>
      </c>
      <c r="U10" s="160">
        <v>44196</v>
      </c>
      <c r="V10" s="160">
        <v>43101</v>
      </c>
      <c r="W10" s="160">
        <v>44196</v>
      </c>
      <c r="X10" s="55"/>
    </row>
    <row r="11" spans="1:24" ht="48.75" hidden="1">
      <c r="A11" s="54">
        <v>8</v>
      </c>
      <c r="B11" s="54">
        <v>1908</v>
      </c>
      <c r="C11" s="57" t="s">
        <v>125</v>
      </c>
      <c r="D11" s="56"/>
      <c r="E11" s="68" t="s">
        <v>123</v>
      </c>
      <c r="F11" s="73" t="s">
        <v>124</v>
      </c>
      <c r="G11" s="62" t="s">
        <v>80</v>
      </c>
      <c r="H11" s="57" t="s">
        <v>122</v>
      </c>
      <c r="I11" s="56"/>
      <c r="J11" s="58">
        <v>297000</v>
      </c>
      <c r="K11" s="58">
        <v>297000</v>
      </c>
      <c r="L11" s="56"/>
      <c r="M11" s="159" t="s">
        <v>122</v>
      </c>
      <c r="N11" s="49" t="s">
        <v>64</v>
      </c>
      <c r="O11" s="54">
        <v>796</v>
      </c>
      <c r="P11" s="19" t="s">
        <v>59</v>
      </c>
      <c r="Q11" s="61">
        <v>1</v>
      </c>
      <c r="R11" s="153">
        <v>89701000</v>
      </c>
      <c r="S11" s="57" t="s">
        <v>126</v>
      </c>
      <c r="T11" s="160">
        <v>43585</v>
      </c>
      <c r="U11" s="160">
        <v>44561</v>
      </c>
      <c r="V11" s="160">
        <v>43770</v>
      </c>
      <c r="W11" s="160">
        <v>44561</v>
      </c>
      <c r="X11" s="161"/>
    </row>
  </sheetData>
  <mergeCells count="24">
    <mergeCell ref="U7:U8"/>
    <mergeCell ref="V7:V8"/>
    <mergeCell ref="W7:W8"/>
    <mergeCell ref="N7:N8"/>
    <mergeCell ref="O7:P7"/>
    <mergeCell ref="Q7:Q8"/>
    <mergeCell ref="R7:S7"/>
    <mergeCell ref="T7:T8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Справочник Вид продукции</vt:lpstr>
      <vt:lpstr>Приложение №2 План закупки</vt:lpstr>
      <vt:lpstr>Корректировка №1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user</cp:lastModifiedBy>
  <cp:lastPrinted>2020-03-05T06:05:56Z</cp:lastPrinted>
  <dcterms:created xsi:type="dcterms:W3CDTF">2011-11-18T07:59:33Z</dcterms:created>
  <dcterms:modified xsi:type="dcterms:W3CDTF">2020-03-05T06:23:26Z</dcterms:modified>
</cp:coreProperties>
</file>